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/>
  <mc:AlternateContent xmlns:mc="http://schemas.openxmlformats.org/markup-compatibility/2006">
    <mc:Choice Requires="x15">
      <x15ac:absPath xmlns:x15ac="http://schemas.microsoft.com/office/spreadsheetml/2010/11/ac" url="Z:\ΜΕΤΑΦΟΡΕΣ ΜΑΘΗΤΩΝ\ΜΕΤΑΦΟΡΕΣ 2022-2025\8η Πρόσκληση 7_2024 (ΚΟΛΥΜΒ)\Πρόσκληση 7_2024\"/>
    </mc:Choice>
  </mc:AlternateContent>
  <xr:revisionPtr revIDLastSave="0" documentId="13_ncr:1_{7695545D-B59C-4907-B700-FFF9938F3A66}" xr6:coauthVersionLast="47" xr6:coauthVersionMax="47" xr10:uidLastSave="{00000000-0000-0000-0000-000000000000}"/>
  <bookViews>
    <workbookView xWindow="-108" yWindow="-108" windowWidth="23256" windowHeight="12576" activeTab="2" xr2:uid="{00000000-000D-0000-FFFF-FFFF00000000}"/>
  </bookViews>
  <sheets>
    <sheet name="Α ΤΡΙΜΗΝΟ" sheetId="1" r:id="rId1"/>
    <sheet name="Β ΤΡΙΜΗΝΟ" sheetId="2" r:id="rId2"/>
    <sheet name="Γ ΤΡΙΜΗΝΟ" sheetId="3" r:id="rId3"/>
  </sheets>
  <definedNames>
    <definedName name="_xlnm._FilterDatabase" localSheetId="0" hidden="1">'Α ΤΡΙΜΗΝΟ'!$A$3:$N$32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71" i="2" l="1"/>
  <c r="P64" i="2"/>
  <c r="P55" i="2"/>
  <c r="P43" i="2"/>
  <c r="P30" i="2"/>
  <c r="P13" i="2"/>
  <c r="Q37" i="1"/>
  <c r="Q19" i="1"/>
  <c r="N114" i="3" l="1"/>
  <c r="N100" i="3"/>
  <c r="N84" i="3"/>
  <c r="N66" i="3"/>
  <c r="N53" i="3"/>
  <c r="N40" i="3"/>
  <c r="N24" i="3"/>
  <c r="O70" i="2"/>
  <c r="O69" i="2"/>
  <c r="O68" i="2"/>
  <c r="O67" i="2"/>
  <c r="O66" i="2"/>
  <c r="O71" i="2" s="1"/>
  <c r="N71" i="2"/>
  <c r="O63" i="2"/>
  <c r="O62" i="2"/>
  <c r="O61" i="2"/>
  <c r="O60" i="2"/>
  <c r="O59" i="2"/>
  <c r="O58" i="2"/>
  <c r="O57" i="2"/>
  <c r="N64" i="2"/>
  <c r="O54" i="2"/>
  <c r="O53" i="2"/>
  <c r="O52" i="2"/>
  <c r="O51" i="2"/>
  <c r="O50" i="2"/>
  <c r="O49" i="2"/>
  <c r="O48" i="2"/>
  <c r="O47" i="2"/>
  <c r="O46" i="2"/>
  <c r="O45" i="2"/>
  <c r="N55" i="2"/>
  <c r="N43" i="2"/>
  <c r="O42" i="2"/>
  <c r="O41" i="2"/>
  <c r="O40" i="2"/>
  <c r="O39" i="2"/>
  <c r="O38" i="2"/>
  <c r="O37" i="2"/>
  <c r="O36" i="2"/>
  <c r="O35" i="2"/>
  <c r="O34" i="2"/>
  <c r="O33" i="2"/>
  <c r="O32" i="2"/>
  <c r="O29" i="2"/>
  <c r="O28" i="2"/>
  <c r="O27" i="2"/>
  <c r="O26" i="2"/>
  <c r="O25" i="2"/>
  <c r="O24" i="2"/>
  <c r="O23" i="2"/>
  <c r="O22" i="2"/>
  <c r="O21" i="2"/>
  <c r="O20" i="2"/>
  <c r="O19" i="2"/>
  <c r="O18" i="2"/>
  <c r="O17" i="2"/>
  <c r="O16" i="2"/>
  <c r="O15" i="2"/>
  <c r="N30" i="2"/>
  <c r="O12" i="2"/>
  <c r="O11" i="2"/>
  <c r="O10" i="2"/>
  <c r="O9" i="2"/>
  <c r="O8" i="2"/>
  <c r="O7" i="2"/>
  <c r="O6" i="2"/>
  <c r="O5" i="2"/>
  <c r="O4" i="2"/>
  <c r="N13" i="2"/>
  <c r="O64" i="2" l="1"/>
  <c r="O72" i="2" s="1"/>
  <c r="O43" i="2"/>
  <c r="O55" i="2"/>
  <c r="O30" i="2"/>
  <c r="O13" i="2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O37" i="1"/>
  <c r="O19" i="1"/>
  <c r="P18" i="1"/>
  <c r="P17" i="1"/>
  <c r="P16" i="1"/>
  <c r="P15" i="1"/>
  <c r="P14" i="1"/>
  <c r="P13" i="1"/>
  <c r="P12" i="1"/>
  <c r="P11" i="1"/>
  <c r="P10" i="1"/>
  <c r="P9" i="1"/>
  <c r="P8" i="1"/>
  <c r="P7" i="1"/>
  <c r="P6" i="1"/>
  <c r="P5" i="1"/>
  <c r="P4" i="1"/>
  <c r="P19" i="1" l="1"/>
  <c r="P37" i="1"/>
  <c r="P38" i="1" s="1"/>
</calcChain>
</file>

<file path=xl/sharedStrings.xml><?xml version="1.0" encoding="utf-8"?>
<sst xmlns="http://schemas.openxmlformats.org/spreadsheetml/2006/main" count="1292" uniqueCount="301">
  <si>
    <t xml:space="preserve">ΑΝΑΤΟΛΙΚΗ ΑΤΤΙΚΗ - ΜΕΤΑΚΙΝΗΣΗ ΣΤΑ ΚΟΛΥΜΒΗΤΗΡΙΑ </t>
  </si>
  <si>
    <t>Α/Α</t>
  </si>
  <si>
    <t xml:space="preserve">ΠΕΡΙΦΕΡΕΙΑΚΗ ΕΝΟΤΗΤΑ </t>
  </si>
  <si>
    <t>ΔΗΜΟΣ</t>
  </si>
  <si>
    <t>ΣΧΟΛΙΚΗ ΜΟΝΑΔΑ</t>
  </si>
  <si>
    <t>ΠΕΡΙΓΡΑΦΗ ΔΡΟΜΟΛΟΓΙΟΥ (ΜΕΤΑΜΟΡΦΩΣΗ)</t>
  </si>
  <si>
    <t>ΑΠΟΣΤΑΣΗ ΑΠΟ ΚΟΛΥΜΒΗΤΗΡΙΟ</t>
  </si>
  <si>
    <t>ΑΡΙΘΜΟΣ ΜΑΘΗΤΩΝ</t>
  </si>
  <si>
    <t>ΤΜΗΜΑ</t>
  </si>
  <si>
    <t>ΜΕΤΑΦΟΡΙΚΟ
ΜΕΣΟ</t>
  </si>
  <si>
    <t>ΩΡΑ ΑΝΑΧΩΡΗΣΗΣ
ΑΠΟ ΤΟ ΣΧΟΛΕΙΟ</t>
  </si>
  <si>
    <t>ΩΡΑ ΑΝΑΧΩΡΗΣΗΣ  ΑΠΟ ΤΟ ΚΟΛΥΜΒΗΤΗΡΙΟ</t>
  </si>
  <si>
    <t>ΚΟΛΥΜΒΗΤΗΡΙΟ</t>
  </si>
  <si>
    <t xml:space="preserve">ΑΡΙΘΜΟΣ ΔΡΟΜΟΛΟΓΙΩΝ </t>
  </si>
  <si>
    <t>ΗΜΕΡΑ ΜΕΤΑΚΙΝΗΣΗΣ</t>
  </si>
  <si>
    <t>ΑΝ.ΑΤΤΙΚΗΣ</t>
  </si>
  <si>
    <t>ΑΧΑΡΝΩΝ</t>
  </si>
  <si>
    <t>ΔΕΥΤΕΡΑ</t>
  </si>
  <si>
    <t>ΤΡΙΤΗ</t>
  </si>
  <si>
    <t>ΠΑΡΑΣΚΕΥΗ</t>
  </si>
  <si>
    <t>ΤΕΤΑΡΤΗ</t>
  </si>
  <si>
    <t>ΠΕΜΠΤΗ</t>
  </si>
  <si>
    <t>ΠΑΛΛΗΝΗΣ</t>
  </si>
  <si>
    <t xml:space="preserve">ΠΑΛΛΗΝΗΣ </t>
  </si>
  <si>
    <t xml:space="preserve">ΑΧΑΡΝΩΝ </t>
  </si>
  <si>
    <t>1ο Δ.Σ. ΓΕΡΑΚΑ -ΚΟΛ. 2ου ΑΘΛ. ΚΕΝΤΡΟΥ ΓΕΡΑΚΑ</t>
  </si>
  <si>
    <t>ΡΑΦΗΝΑΣ/ΠΙΚΕΡΜΙΟΥ</t>
  </si>
  <si>
    <t>ΔΙΟΝΥΣΟΥ</t>
  </si>
  <si>
    <t xml:space="preserve">1ο Δ. Σ. ΡΑΦΗΝΑΣ </t>
  </si>
  <si>
    <t>1ο Δ.Σ. ΡΑΦΗΝΑΣ- ΚΟΛΥΜΒΗΤΗΡΙΟ ΡΑΦΗΝΑΣ</t>
  </si>
  <si>
    <t xml:space="preserve">2ο Δ. Σ. ΡΑΦΗΝΑΣ </t>
  </si>
  <si>
    <t>2ο Δ.Σ. ΡΑΦΗΝΑΣ- ΚΟΛΥΜΒΗΤΗΡΙΟ ΡΑΦΗΝΑΣ</t>
  </si>
  <si>
    <t>4ο Δ.Σ. ΡΑΦΗΝΑΣ- ΚΟΛΥΜΒΗΤΗΡΙΟ ΡΑΦΗΝΑΣ</t>
  </si>
  <si>
    <t>1ο Δ.Σ. ΠΙΚΕΡΜΙΟΥ -   ΚΟΛΥΜΒΗΤΗΡΙΟ ΡΑΦΗΝΑΣ</t>
  </si>
  <si>
    <t>2ο Δ.Σ. ΠΙΚΕΡΜΙΟΥ -   ΚΟΛΥΜΒΗΤΗΡΙΟ ΡΑΦΗΝΑΣ</t>
  </si>
  <si>
    <t xml:space="preserve">3ο Δ.Σ ΡΑΦΗΝΑΣ </t>
  </si>
  <si>
    <t>2ο Δ.Σ. ΠΙΚΕΡΜΙΟΥ</t>
  </si>
  <si>
    <t>1ο Δ. Σ. ΒΑΡΗΣ - ΚΟΛΥΜΒΗΤΗΡΙΟ ΒΟΥΛΙΑΓΜΕΝΗΣ</t>
  </si>
  <si>
    <t>4ο Δ.Σ. ΒΟΥΛΑΣ- ΚΟΛΥΜΒΗΤΗΡΙΟ ΒΟΥΛΙΑΓΜΕΝΗΣ</t>
  </si>
  <si>
    <t>4ο Δ.Σ. ΒΟΥΛΑΣ - ΚΟΛΥΜΒΗΤΗΡΙΟ ΒΟΥΛΙΑΓΜΕΝΗΣ</t>
  </si>
  <si>
    <t>Δ.Σ. ΔΙΛΟΦΟΥ ΒΑΡΗΣ  -  ΚΟΛΥΜΒΗΤΗΡΙΟ ΒΟΥΛΙΑΓΜΕΝΗΣ</t>
  </si>
  <si>
    <t xml:space="preserve"> 2ο Δ.Σ. ΒΟΥΛΑΣ  - ΚΟΛΥΜΒΗΤΗΡΙΟ ΒΟΥΛΙΑΓΜΕΝΗΣ</t>
  </si>
  <si>
    <t xml:space="preserve"> 3ο Δ.Σ. ΒΟΥΛΑΣ  - ΚΟΛΥΜΒΗΤΗΡΙΟ ΒΟΥΛΙΑΓΜΕΝΗΣ</t>
  </si>
  <si>
    <t xml:space="preserve"> 3ο Δ.Σ. ΒΟΥΛΑΣ - ΚΟΛΥΜΒΗΤΗΡΙΟ ΒΟΥΛΙΑΓΜΕΝΗΣ</t>
  </si>
  <si>
    <t xml:space="preserve">2ο Δ Σ ΒΑΡΗΣ </t>
  </si>
  <si>
    <t>2ο Δ.Σ. ΒΑΡΗΣ - ΚΟΛΥΜΒΗΤΗΡΙΟ ΒΟΥΛΙΑΓΜΕΝΗΣ</t>
  </si>
  <si>
    <t>ΕΙΔ. Δ. Σ. ΠΙΚΠΑ ΒΟΥΛΑΣ</t>
  </si>
  <si>
    <t>ΕΙΔ. Δ. Σ. ΠΙΚΠΑ ΒΟΥΛΑΣ  -ΚΟΛΥΜΒΗΤΗΡΙΟ ΒΟΥΛΙΑΓΜΕΝΗΣ</t>
  </si>
  <si>
    <t>Δ.Σ. ΑΓ. ΜΑΡΙΝΑΣ</t>
  </si>
  <si>
    <t>Δ.Σ. ΑΓ. ΜΑΡΙΝΑΣ - ΚΟΛΥΜΒΗΤΗΡΙΟ ΒΑΣΗΣ Ν. ΜΑΚΡΗΣ</t>
  </si>
  <si>
    <t>Δ.Σ. ΑΝΑΤΟΛΗΣ</t>
  </si>
  <si>
    <t>Δ.Σ. ΑΝΑΤΟΛΗΣ - ΚΟΛΥΜΒΗΤΗΡΙΟ ΒΑΣΗΣ Ν. ΜΑΚΡΗΣ</t>
  </si>
  <si>
    <t>Δ.Σ. ΤΥΜΒΟΥ ΜΑΡΑΘΩΝΑ</t>
  </si>
  <si>
    <t>Δ.Σ. ΤΥΜΒΟΥ ΜΑΡΑΘΩΝΑ - ΚΟΛΥΜΒΗΤΗΡΙΟ ΒΑΣΗΣ Ν. ΜΑΚΡΗΣ</t>
  </si>
  <si>
    <t>Δ.Σ. ΜΑΡΑΘΩΝΑ</t>
  </si>
  <si>
    <t>Δ.Σ. ΜΑΡΑΘΩΝΑ - ΚΟΛΥΜΒΗΤΗΡΙΟ ΒΑΣΗΣ Ν. ΜΑΚΡΗΣ</t>
  </si>
  <si>
    <t>Δ.Σ. ΚΑΤΩ ΣΟΥΛΙΟΥ</t>
  </si>
  <si>
    <t>Δ.Σ. ΚΑΤΩ ΣΟΥΛΙΟΥ - ΚΟΛΥΜΒΗΤΗΡΙΟ ΒΑΣΗΣ Ν. ΜΑΚΡΗΣ</t>
  </si>
  <si>
    <t>1o Δ.Σ. ΝΕΑΣ ΜΑΚΡΗΣ</t>
  </si>
  <si>
    <t>1o Δ.Σ. ΝΕΑΣ ΜΑΚΡΗΣ - ΚΟΛΥΜΒΗΤΗΡΙΟ ΒΑΣΗΣ Ν. ΜΑΚΡΗΣ</t>
  </si>
  <si>
    <t>ΠΕΡΙΓΡΑΦΗ ΔΡΟΜΟΛΟΓΙΟΥ (ΟΛΥΜΠΙΑΚΟ ΧΩΡΙΟ)</t>
  </si>
  <si>
    <t>ΠΕΡΙΓΡΑΦΗ ΔΡΟΜΟΛΟΓΙΟΥ (ΓΕΡΑΚΑ)</t>
  </si>
  <si>
    <t>Β΄ ΤΡΙΜΗΝΟ ΑΠΌ 7 ΙΑΝΟΥΑΡΙΟΥ 2025 ΕΩΣ 14 ΜΑΡΤΙΟΥ 2025</t>
  </si>
  <si>
    <t>ΕΙΔΙΚΟ ΠΑΜΜΑΚΑΡΙΣΤΟΥ</t>
  </si>
  <si>
    <t>ΠΕΡΙΓΡΑΦΗ ΔΡΟΜΟΛΟΓΙΟΥ (ΝΕΑ ΜΑΚΡΗ )</t>
  </si>
  <si>
    <t>ΜΑΡΑΘΩΝΑ</t>
  </si>
  <si>
    <t>ΠΕΡΙΓΡΑΦΗ ΔΡΟΜΟΛΟΓΙΟΥ (ΡΑΦΗΝΑ)</t>
  </si>
  <si>
    <t>ΕΙΔΙΚΟ ΠΑΜΜΑΚΑΡΙΣΤΟΥ -ΔΗΜ ΚΟΛΥΜΒΗΤΗΡΙΟ Ν.ΜΑΚΡΗΣ</t>
  </si>
  <si>
    <t>Γ΄ ΤΡΙΜΗΝΟ ΑΠΌ 17 ΜΑΡΤΙΟΥ 2025 ΕΩΣ 13 ΙΟΥΝΙΟΥ 2025</t>
  </si>
  <si>
    <t xml:space="preserve">ΔΣ ΡΟΔΟΠΟΛΗΣ </t>
  </si>
  <si>
    <t xml:space="preserve">4ο Δ.Σ ΡΑΦΗΝΑΣ </t>
  </si>
  <si>
    <t xml:space="preserve">1ο ΠΙΚΕΡΜΙΟΥ </t>
  </si>
  <si>
    <t>ΠΕΡΙΓΡΑΦΗ ΔΡΟΜΟΛΟΓΙΟΥ (ΔΗΜ.ΚΟΛ.Ν ΜΑΚΡΗΣ)</t>
  </si>
  <si>
    <t>ΠΕΡΙΓΡΑΦΗ ΔΡΟΜΟΛΟΓΙΟΥ (ΠΟΛΙΤΕΙΑ)</t>
  </si>
  <si>
    <t>ΠΕΡΙΓΡΑΦΗ ΔΡΟΜΟΛΟΓΙΟΥ (Ν.Ο ΒΟΥΛΙΑΓΜΕΝΗΣ)</t>
  </si>
  <si>
    <t>ΠΕΡΙΓΡΑΦΗ ΔΡΟΜΟΛΟΓΙΟΥ (ΡΑΦΗΝΑΣ)</t>
  </si>
  <si>
    <t>ΠΕΡΙΓΡΑΦΗ ΔΡΟΜΟΛΟΓΙΟΥ (ΜΕΤΑΜΟΡΦΩΣΗΣ)</t>
  </si>
  <si>
    <t>ΕΙΔΙΚΟ ΠΑΜΜΑΚΑΡΙΣΤΟΥ- ΚΟΛΥΜΒΗΤΗΡΙΟ ΒΑΣΗΣ Ν. ΜΑΚΡΗΣ</t>
  </si>
  <si>
    <t>19 ΔΣ ΑΧΑΡΝΩΝ</t>
  </si>
  <si>
    <t>27 ΔΣ ΑΧΑΡΝΩΝ</t>
  </si>
  <si>
    <t>24 ΔΣ ΑΧΑΡΝΩΝ</t>
  </si>
  <si>
    <t>28 ΔΣ ΑΧΑΡΝΩΝ</t>
  </si>
  <si>
    <t>2 ΔΣ ΑΧΑΡΝΩΝ</t>
  </si>
  <si>
    <t xml:space="preserve">2 ΔΣ ΑΧΑΡΝΩΝ </t>
  </si>
  <si>
    <t xml:space="preserve">8 ΔΣ ΑΧΑΡΝΩΝ </t>
  </si>
  <si>
    <t xml:space="preserve">15 ΔΣ ΑΧΑΡΝΩΝ </t>
  </si>
  <si>
    <t xml:space="preserve">17 ΔΣ ΑΧΑΡΝΩΝ </t>
  </si>
  <si>
    <t xml:space="preserve">18 ΔΣ ΑΧΑΡΝΩΝ </t>
  </si>
  <si>
    <t xml:space="preserve">21 ΔΣ ΑΧΑΡΝΩΝ </t>
  </si>
  <si>
    <t xml:space="preserve">22 ΔΣ ΑΧΑΡΝΩΝ </t>
  </si>
  <si>
    <t xml:space="preserve">26 ΔΣ ΑΧΑΡΝΩΝ </t>
  </si>
  <si>
    <t xml:space="preserve">1 ΔΣ ΠΑΛΛΗΝΗΣ </t>
  </si>
  <si>
    <t xml:space="preserve">2 ΔΣ ΠΑΛΛΗΝΗΣ </t>
  </si>
  <si>
    <t xml:space="preserve">3 ΔΣ ΠΑΛΛΗΝΗΣ </t>
  </si>
  <si>
    <t xml:space="preserve">4 ΔΣ ΠΑΛΛΗΝΗΣ </t>
  </si>
  <si>
    <t xml:space="preserve">5 ΔΣ ΠΑΛΛΗΝΗΣ </t>
  </si>
  <si>
    <t xml:space="preserve">6 ΔΣ ΠΑΛΛΗΝΗΣ </t>
  </si>
  <si>
    <t xml:space="preserve">7 ΔΣ ΠΑΛΛΗΝΗΣ </t>
  </si>
  <si>
    <t xml:space="preserve">1ο ΔΣ ΓΕΡΑΚΑ     </t>
  </si>
  <si>
    <t xml:space="preserve"> 1ο ΔΣ ΓΕΡΑΚΑ  </t>
  </si>
  <si>
    <t xml:space="preserve">1ο ΔΣ ΓΕΡΑΚΑ    </t>
  </si>
  <si>
    <t xml:space="preserve">8ο ΔΣ ΓΕΡΑΚΑ </t>
  </si>
  <si>
    <t xml:space="preserve">ΔΣ ΑΝΘΟΥΣΑΣ </t>
  </si>
  <si>
    <t xml:space="preserve">3 ΔΣ ΑΧΑΡΝΩΝ     </t>
  </si>
  <si>
    <t xml:space="preserve">6 ΔΣ ΑΧΑΡΝΩΝ </t>
  </si>
  <si>
    <t xml:space="preserve">9 ΔΣ ΑΧΑΡΝΩΝ </t>
  </si>
  <si>
    <t xml:space="preserve">23 ΔΣ ΑΧΑΡΝΩΝ </t>
  </si>
  <si>
    <t xml:space="preserve">1 ΔΣ ΑΧΑΡΝΩΝ </t>
  </si>
  <si>
    <t xml:space="preserve">13 ΔΣ ΑΧΑΡΝΩΝ </t>
  </si>
  <si>
    <t xml:space="preserve">25 ΔΣ ΑΧΑΡΝΩΝ </t>
  </si>
  <si>
    <t xml:space="preserve">27 ΔΣ ΑΧΑΡΝΩΝ </t>
  </si>
  <si>
    <t xml:space="preserve">28 ΔΣ ΑΧΑΡΝΩΝ </t>
  </si>
  <si>
    <t xml:space="preserve">29 ΔΣ ΑΧΑΡΝΩΝ </t>
  </si>
  <si>
    <t xml:space="preserve">1ο ΔΣ ΓΕΡΑΚΑ </t>
  </si>
  <si>
    <t xml:space="preserve">3ο ΔΣ ΓΕΡΑΚΑ </t>
  </si>
  <si>
    <t xml:space="preserve">2ο ΔΣ ΠΑΛΛΗΝΗΣ </t>
  </si>
  <si>
    <t xml:space="preserve">1ο Ν.ΜΑΚΡΗΣ </t>
  </si>
  <si>
    <t xml:space="preserve">ΔΣ ΤΥΜΒΟΥ ΜΑΡΑΘΩΝΑ </t>
  </si>
  <si>
    <t xml:space="preserve">ΔΣ ΜΑΡΑΘΩΝΑ  </t>
  </si>
  <si>
    <t xml:space="preserve">ΔΣ ΑΓ ΜΑΡΙΝΑΣ  </t>
  </si>
  <si>
    <t xml:space="preserve">ΔΣ ΑΓ ΜΑΡΙΝΑΣ   </t>
  </si>
  <si>
    <t xml:space="preserve">ΔΣ ΚΑΤΩ ΣΟΥΛΙΟΥ </t>
  </si>
  <si>
    <t xml:space="preserve">ΔΣ ΑΝΑΤΟΛΗΣ  </t>
  </si>
  <si>
    <t xml:space="preserve">1ο ΡΑΦΗΝΑΣ </t>
  </si>
  <si>
    <t xml:space="preserve">2ο ΡΑΦΗΝΑΣ </t>
  </si>
  <si>
    <t xml:space="preserve">4ο ΡΑΦΗΝΑΣ </t>
  </si>
  <si>
    <t xml:space="preserve">2ο ΠΙΚΕΡΜΙΟΥ </t>
  </si>
  <si>
    <t xml:space="preserve">1ο ΔΣ ΒΑΡΗΣ </t>
  </si>
  <si>
    <t xml:space="preserve">4ο ΔΣ ΒΟΥΛΑΣ </t>
  </si>
  <si>
    <t xml:space="preserve">ΔΣ ΔΙΛΟΦΟΥ </t>
  </si>
  <si>
    <t>20 ΔΣ ΑΧΑΡΝΩΝ</t>
  </si>
  <si>
    <t xml:space="preserve">5 ΔΣ ΑΧΑΡΝΩΝ </t>
  </si>
  <si>
    <t>10 ΔΣ ΑΧΑΡΝΩΝ</t>
  </si>
  <si>
    <t xml:space="preserve">10 ΔΣ ΑΧΑΡΝΩΝ </t>
  </si>
  <si>
    <t xml:space="preserve">11 ΔΣ ΑΧΑΡΝΩΝ </t>
  </si>
  <si>
    <t>13 ΔΣ ΑΧΑΡΝΩΝ</t>
  </si>
  <si>
    <t>ΔΣ ΒΑΡΥΜΠΟΜΠΗΣ</t>
  </si>
  <si>
    <t>3 ΔΣ ΑΧΑΡΝΩΝ</t>
  </si>
  <si>
    <t xml:space="preserve">3 ΔΣ ΑΧΑΡΝΩΝ </t>
  </si>
  <si>
    <t xml:space="preserve">4 ΔΣ ΑΧΑΡΝΩΝ </t>
  </si>
  <si>
    <t>4 ΔΣ ΑΧΑΡΝΩΝ</t>
  </si>
  <si>
    <t>7 ΔΣ ΑΧΑΡΝΩΝ</t>
  </si>
  <si>
    <t xml:space="preserve">7 ΔΣ ΑΧΑΡΝΩΝ </t>
  </si>
  <si>
    <t>12 ΔΣ ΑΧΑΡΝΩΝ</t>
  </si>
  <si>
    <t xml:space="preserve">14 ΔΣ ΑΧΑΡΝΩΝ </t>
  </si>
  <si>
    <t xml:space="preserve">16 ΔΣ ΑΧΑΡΝΩΝ </t>
  </si>
  <si>
    <t xml:space="preserve">2ο ΔΣ ΒΟΥΛΑΣ </t>
  </si>
  <si>
    <t>3ο ΔΣ ΒΟΥΛΑΣ</t>
  </si>
  <si>
    <t>4ο ΔΣ ΒΟΥΛΑΣ</t>
  </si>
  <si>
    <t xml:space="preserve">ΔΣ ΒΟΥΛΙΑΓΜΕΝΗΣ </t>
  </si>
  <si>
    <t>1ο ΔΣ ΒΟΥΛΑΣ</t>
  </si>
  <si>
    <t xml:space="preserve">ΔΣ ΒΑΡΚΙΖΑΣ </t>
  </si>
  <si>
    <t xml:space="preserve">2ο ΑΓΙΟΥ ΣΤΕΦΑΝΟΥ </t>
  </si>
  <si>
    <t>ΔΣ ΔΡΟΣΙΑΣ</t>
  </si>
  <si>
    <t xml:space="preserve">ΔΣ ΔΡΟΣΙΑΣ  </t>
  </si>
  <si>
    <t xml:space="preserve">2ο Ν.ΜΑΚΡΗΣ </t>
  </si>
  <si>
    <t>1 ΔΣ ΑΧΑΡΝΩΝ -ΚΟΛΥΜΒΗΤΗΡΙΟ ΟΛΥΜΠΙΑΚΟΥ ΧΩΡΙΟΥ</t>
  </si>
  <si>
    <t>13 ΔΣ ΑΧΑΡΝΩΝ -ΚΟΛΥΜΒΗΤΗΡΙΟ ΟΛΥΜΠΙΑΚΟΥ ΧΩΡΙΟΥ</t>
  </si>
  <si>
    <t>25 ΔΣ ΑΧΑΡΝΩΝ -ΚΟΛΥΜΒΗΤΗΡΙΟ ΟΛΥΜΠΙΑΚΟΥ ΧΩΡΙΟΥ</t>
  </si>
  <si>
    <t>3 ΔΣ ΑΧΑΡΝΩΝ - ΔΗΜ ΚΟΛΥΜΒ.ΜΕΤΑΜΟΡΦΩΣΗΣ</t>
  </si>
  <si>
    <t>4 ΔΣ ΑΧΑΡΝΩΝ - ΔΗΜ ΚΟΛΥΜΒ.ΜΕΤΑΜΟΡΦΩΣΗΣ</t>
  </si>
  <si>
    <t>9 ΔΣ ΑΧΑΡΝΩΝ - ΔΗΜ ΚΟΛΥΜΒ.ΜΕΤΑΜΟΡΦΩΣΗΣ</t>
  </si>
  <si>
    <t>7 ΔΣ ΑΧΑΡΝΩΝ - ΔΗΜ ΚΟΛΥΜΒ.ΜΕΤΑΜΟΡΦΩΣΗΣ</t>
  </si>
  <si>
    <t>12 ΔΣ ΑΧΑΡΝΩΝ - ΔΗΜ ΚΟΛΥΜΒ.ΜΕΤΑΜΟΡΦΩΣΗΣ</t>
  </si>
  <si>
    <t>14 ΔΣ ΑΧΑΡΝΩΝ - ΔΗΜ ΚΟΛΥΜΒ.ΜΕΤΑΜΟΡΦΩΣΗΣ</t>
  </si>
  <si>
    <t>16 ΔΣ ΑΧΑΡΝΩΝ - ΔΗΜ ΚΟΛΥΜΒ.ΜΕΤΑΜΟΡΦΩΣΗΣ</t>
  </si>
  <si>
    <t>ΔΣ ΒΟΥΛΙΑΓΜΕΝΗΣ  -  ΚΟΛΥΜΒΗΤΗΡΙΟ ΒΟΥΛΙΑΓΜΕΝΗΣ</t>
  </si>
  <si>
    <t>1ο ΔΣ ΒΟΥΛΑΣ  -ΚΟΛΥΜΒΗΤΗΡΙΟ ΒΟΥΛΙΑΓΜΕΝΗΣ</t>
  </si>
  <si>
    <t>ΔΣ ΒΑΡΚΙΖΑΣ  -ΚΟΛΥΜΒΗΤΗΡΙΟ ΒΟΥΛΙΑΓΜΕΝΗΣ</t>
  </si>
  <si>
    <t>2ο Ν.ΜΑΚΡΗΣ - ΚΟΛΥΜΒΗΤΗΡΙΟ ΒΑΣΗΣ Ν. ΜΑΚΡΗΣ</t>
  </si>
  <si>
    <t xml:space="preserve">3 ΔΣ ΑΧΑΡΝΩΝ   - ΔΗΜ.ΚΟΛΥΜΒΗΤΗΡΙΟ ΜΕΤΑΜΟΡΦΩΣΗΣ   </t>
  </si>
  <si>
    <t>6 ΔΣ ΑΧΑΡΝΩΝ  - ΔΗΜ.ΚΟΛΥΜΒΗΤΗΡΙΟ ΜΕΤΑΜΟΡΦΩΣΗΣ</t>
  </si>
  <si>
    <t>9 ΔΣ ΑΧΑΡΝΩΝ - ΔΗΜ.ΚΟΛΥΜΒΗΤΗΡΙΟ ΜΕΤΑΜΟΡΦΩΣΗΣ</t>
  </si>
  <si>
    <t>23 ΔΣ ΑΧΑΡΝΩΝ - ΔΗΜ.ΚΟΛΥΜΒΗΤΗΡΙΟ ΜΕΤΑΜΟΡΦΩΣΗΣ</t>
  </si>
  <si>
    <t>2 ΔΣ ΑΧΑΡΝΩΝ -ΚΟΛΥΜΒΗΤΗΡΙΟ ΟΛΥΜΠΙΑΚΟΥ ΧΩΡΙΟΥ</t>
  </si>
  <si>
    <t>8 ΔΣ ΑΧΑΡΝΩΝ -ΚΟΛΥΜΒΗΤΗΡΙΟ ΟΛΥΜΠΙΑΚΟΥ ΧΩΡΙΟΥ</t>
  </si>
  <si>
    <t>26 ΔΣ ΑΧΑΡΝΩΝ -ΚΟΛΥΜΒΗΤΗΡΙΟ ΟΛΥΜΠΙΑΚΟΥ ΧΩΡΙΟΥ</t>
  </si>
  <si>
    <t>27 +30 ΔΣ ΑΧΑΡΝΩΝ -ΚΟΛΥΜΒΗΤΗΡΙΟ ΟΛΥΜΠΙΑΚΟΥ ΧΩΡΙΟΥ</t>
  </si>
  <si>
    <t>28 ΔΣ ΑΧΑΡΝΩΝ -ΚΟΛΥΜΒΗΤΗΡΙΟ ΟΛΥΜΠΙΑΚΟΥ ΧΩΡΙΟΥ</t>
  </si>
  <si>
    <t>29 ΔΣ ΑΧΑΡΝΩΝ -ΚΟΛΥΜΒΗΤΗΡΙΟ ΟΛΥΜΠΙΑΚΟΥ ΧΩΡΙΟΥ</t>
  </si>
  <si>
    <t>1ο ΔΣ ΓΕΡΑΚΑ ΚΟΛ. 2ου ΑΘΛ. ΚΕΝΤΡΟΥ ΓΕΡΑΚΑ</t>
  </si>
  <si>
    <t>3ο ΔΣ ΓΕΡΑΚΑ ΚΟΛ. 2ου ΑΘΛ. ΚΕΝΤΡΟΥ ΓΕΡΑΚΑ</t>
  </si>
  <si>
    <t>3ο ΔΣ ΓΕΡΑΚΑ -ΚΟΛ. 2ου ΑΘΛ. ΚΕΝΤΡΟΥ ΓΕΡΑΚΑ</t>
  </si>
  <si>
    <t>2ο ΔΣ ΠΑΛΛΗΝΗΣ -ΚΟΛ. 2ου ΑΘΛ. ΚΕΝΤΡΟΥ ΓΕΡΑΚΑ</t>
  </si>
  <si>
    <t>3 ΔΣ ΠΑΛΛΗΝΗΣ -ΚΟΛ. 2ου ΑΘΛ. ΚΕΝΤΡΟΥ ΓΕΡΑΚΑ</t>
  </si>
  <si>
    <t>4 ΔΣ ΠΑΛΛΗΝΗΣ -ΚΟΛ. 2ου ΑΘΛ. ΚΕΝΤΡΟΥ ΓΕΡΑΚΑ</t>
  </si>
  <si>
    <t>6 ΔΣ ΠΑΛΛΗΝΗΣ -ΚΟΛ. 2ου ΑΘΛ. ΚΕΝΤΡΟΥ ΓΕΡΑΚΑ</t>
  </si>
  <si>
    <t>7 ΔΣ ΠΑΛΛΗΝΗΣ -ΚΟΛ. 2ου ΑΘΛ. ΚΕΝΤΡΟΥ ΓΕΡΑΚΑ</t>
  </si>
  <si>
    <t>1ο Ν.ΜΑΚΡΗΣ  -ΔΗΜ ΚΟΛΥΜΒΗΤΗΡΙΟ Ν.ΜΑΚΡΗΣ</t>
  </si>
  <si>
    <t>ΔΣ ΤΥΜΒΟΥ ΜΑΡΑΘΩΝΑ  -ΔΗΜ ΚΟΛΥΜΒΗΤΗΡΙΟ Ν.ΜΑΚΡΗΣ</t>
  </si>
  <si>
    <t>ΔΣ ΜΑΡΑΘΩΝΑ   -ΔΗΜ ΚΟΛΥΜΒΗΤΗΡΙΟ Ν.ΜΑΚΡΗΣ</t>
  </si>
  <si>
    <t>ΔΣ ΑΓ ΜΑΡΙΝΑΣ   -ΔΗΜ ΚΟΛΥΜΒΗΤΗΡΙΟ Ν.ΜΑΚΡΗΣ</t>
  </si>
  <si>
    <t>ΔΣ ΑΓ ΜΑΡΙΝΑΣ    -ΔΗΜ ΚΟΛΥΜΒΗΤΗΡΙΟ Ν.ΜΑΚΡΗΣ</t>
  </si>
  <si>
    <t>ΔΣ ΚΑΤΩ ΣΟΥΛΙΟΥ  -ΔΗΜ ΚΟΛΥΜΒΗΤΗΡΙΟ Ν.ΜΑΚΡΗΣ</t>
  </si>
  <si>
    <t>ΔΣ ΑΝΑΤΟΛΗΣ   -ΔΗΜ ΚΟΛΥΜΒΗΤΗΡΙΟ Ν.ΜΑΚΡΗΣ</t>
  </si>
  <si>
    <t>1 ΔΣ ΠΑΛΛΗΝΗΣ - ΚΟΛΥΜΒΗΤΗΡΙΟ ΓΕΡΑΚΑ</t>
  </si>
  <si>
    <t>2 ΔΣ ΠΑΛΛΗΝΗΣ - ΚΟΛΥΜΒΗΤΗΡΙΟ ΓΕΡΑΚΑ</t>
  </si>
  <si>
    <t>3 ΔΣ ΠΑΛΛΗΝΗΣ - ΚΟΛΥΜΒΗΤΗΡΙΟ ΓΕΡΑΚΑ</t>
  </si>
  <si>
    <t>4 ΔΣ ΠΑΛΛΗΝΗΣ - ΚΟΛΥΜΒΗΤΗΡΙΟ ΓΕΡΑΚΑ</t>
  </si>
  <si>
    <t>5 ΔΣ ΠΑΛΛΗΝΗΣ - ΚΟΛΥΜΒΗΤΗΡΙΟ ΓΕΡΑΚΑ</t>
  </si>
  <si>
    <t>6 ΔΣ ΠΑΛΛΗΝΗΣ - ΚΟΛΥΜΒΗΤΗΡΙΟ ΓΕΡΑΚΑ</t>
  </si>
  <si>
    <t>7 ΔΣ ΠΑΛΛΗΝΗΣ - ΚΟΛΥΜΒΗΤΗΡΙΟ ΓΕΡΑΚΑ</t>
  </si>
  <si>
    <t>1ο ΔΣ ΓΕΡΑΚΑ - ΚΟΛΥΜΒΗΤΗΡΙΟ ΓΕΡΑΚΑ</t>
  </si>
  <si>
    <t xml:space="preserve"> 1ο ΔΣ ΓΕΡΑΚΑ - ΚΟΛΥΜΒΗΤΗΡΙΟ ΓΕΡΑΚΑ</t>
  </si>
  <si>
    <t>8ο ΔΣ ΓΕΡΑΚΑ - ΚΟΛΥΜΒΗΤΗΡΙΟ ΓΕΡΑΚΑ</t>
  </si>
  <si>
    <t>ΔΣ ΑΝΘΟΥΣΑΣ - ΚΟΛΥΜΒΗΤΗΡΙΟ ΓΕΡΑΚΑ</t>
  </si>
  <si>
    <t>ΜΙΚΡΟ ΛΕΩΦΟΡΕΙΟ</t>
  </si>
  <si>
    <t>ΛΕΩΦΟΡΕΙΟ</t>
  </si>
  <si>
    <t xml:space="preserve">3ο Δ.Σ. ΓΕΡΑΚΑ </t>
  </si>
  <si>
    <t>3ο Δ.Σ. ΓΕΡΑΚΑ -  ΚΟΛΥΜΒΗΤΗΡΙΟ ΓΕΡΑΚΑ</t>
  </si>
  <si>
    <t xml:space="preserve">4ο Δ.Σ. ΓΕΡΑΚΑ </t>
  </si>
  <si>
    <t>4ο Δ.Σ. ΓΕΡΑΚΑ -  ΚΟΛΥΜΒΗΤΗΡΙΟ ΓΕΡΑΚΑ</t>
  </si>
  <si>
    <t>5ο Δ.Σ. ΓΕΡΑΚΑ</t>
  </si>
  <si>
    <t>5ο Δ.Σ. ΓΕΡΑΚΑ -  ΚΟΛΥΜΒΗΤΗΡΙΟ ΓΕΡΑΚΑ</t>
  </si>
  <si>
    <t xml:space="preserve">5ο Δ.Σ. ΓΕΡΑΚΑ </t>
  </si>
  <si>
    <t xml:space="preserve">6ο Δ.Σ. ΓΕΡΑΚΑ </t>
  </si>
  <si>
    <t>6ο Δ.Σ. ΓΕΡΑΚΑ -  ΚΟΛΥΜΒΗΤΗΡΙΟ ΓΕΡΑΚΑ</t>
  </si>
  <si>
    <t>7ο Δ. Σ.ΓΕΡΑΚΑ</t>
  </si>
  <si>
    <t>7ο Δ.Σ. ΓΕΡΑΚΑ -  ΚΟΛΥΜΒΗΤΗΡΙΟ ΓΕΡΑΚΑ</t>
  </si>
  <si>
    <t>ΕΙΔΙΚΟ ΔΣ ΡΑΦΗΝΑΣ ΠΝΑ</t>
  </si>
  <si>
    <t>ΕΙΔΙΚΟ ΔΣ ΡΑΦΗΝΑΣ ΠΝΑ -   ΚΟΛΥΜΒΗΤΗΡΙΟ ΡΑΦΗΝΑΣ</t>
  </si>
  <si>
    <t>Δ Σ. ΔΙΛΟΦΟΥ ΒΑΡΗΣ</t>
  </si>
  <si>
    <t>1ο ΔΣ ΔΙΟΝΥΣΟΥ  - ΚΟΛΥΜΒΗΤΗΡΙΟ ΠΟΛΙΤΕΙΑΣ</t>
  </si>
  <si>
    <t>2ο ΔΣ ΔΙΟΝΥΣΟΥ  - ΚΟΛΥΜΒΗΤΗΡΙΟ ΠΟΛΙΤΕΙΑΣ</t>
  </si>
  <si>
    <t xml:space="preserve"> 1ο ΔΣ ΔΙΟΝΥΣΟΥ</t>
  </si>
  <si>
    <t>2ο ΔΣ  ΔΙΟΝΥΣΟΥ</t>
  </si>
  <si>
    <t xml:space="preserve">3ο ΔΣ ΔΙΟΝΥΣΟΥ </t>
  </si>
  <si>
    <t>3ο ΔΣ ΔΙΟΝΥΣΟΥ   - ΚΟΛΥΜΒΗΤΗΡΙΟ ΠΟΛΙΤΕΙΑΣ</t>
  </si>
  <si>
    <t xml:space="preserve"> 4ο ΔΣ ΔΙΟΝΥΣΟΥ </t>
  </si>
  <si>
    <t xml:space="preserve"> 4ο ΔΣ ΔΙΟΝΥΣΟΥ   - ΚΟΛΥΜΒΗΤΗΡΙΟ ΠΟΛΙΤΕΙΑΣ</t>
  </si>
  <si>
    <t>1ο ΔΣ ΑΓ ΣΤΕΦΑΝΟΥ</t>
  </si>
  <si>
    <t>1ο ΔΣ ΑΓ ΣΤΕΦΑΝΟΥ  -  ΚΟΛΥΜΒΗΤΗΡΙΟ ΠΟΛΙΤΕΙΑΣ</t>
  </si>
  <si>
    <t>1ο ΔΣ ΑΓ ΣΤΕΦΑΝΟΥ -  ΚΟΛΥΜΒΗΤΗΡΙΟ ΠΟΛΙΤΕΙΑΣ</t>
  </si>
  <si>
    <t>2ο ΔΣ ΑΓΙΟΥ ΣΤΕΦΑΝΟΥ</t>
  </si>
  <si>
    <t>2ο ΔΣ ΑΓΙΟΥ ΣΤΕΦΑΝΟΥ  -  ΚΟΛΥΜΒΗΤΗΡΙΟ ΠΟΛΙΤΕΙΑΣ</t>
  </si>
  <si>
    <t>ΔΣ ΔΡΟΣΙΑΣ  -  ΚΟΛΥΜΒΗΤΗΡΙΟ ΠΟΛΙΤΕΙΑΣ</t>
  </si>
  <si>
    <t>ΔΣ ΡΟΔΟΠΟΛΗΣ - ΚΟΛΥΜΒΗΤΗΡΙΟ ΠΟΛΙΤΕΙΑΣ</t>
  </si>
  <si>
    <t>3ο Δ.Σ. ΡΑΦΗΝΑΣ -ΚΟΛΥΜΒΗΤΗΡΙΟ ΡΑΦΗΝΑΣ</t>
  </si>
  <si>
    <t>4ο Δ.Σ. ΡΑΦΗΝΑΣ -ΚΟΛΥΜΒΗΤΗΡΙΟ ΡΑΦΗΝΑΣ</t>
  </si>
  <si>
    <t>Α΄ ΤΡΙΜΗΝΟ ΑΠΌ 30 ΣΕΠΤΕΜΒΡΙΟΥ 2024 ΕΩΣ 20 ΔΕΚΕΜΒΡΙΟΥ 2025</t>
  </si>
  <si>
    <t>2 ΔΣ ΑΧΑΡΝΩΝ -ΚΟΛΥΜΒΗΤΗΡΙΟ Α.Κ. ΟΛΥΜΠΙΑΚΟΥ ΧΩΡΙΟΥ</t>
  </si>
  <si>
    <t>8 ΔΣ ΑΧΑΡΝΩΝ -ΚΟΛΥΜΒΗΤΗΡΙΟ Α.Κ. ΟΛΥΜΠΙΑΚΟΥ ΧΩΡΙΟΥ</t>
  </si>
  <si>
    <t>15 ΔΣ ΑΧΑΡΝΩΝ -ΚΟΛΥΜΒΗΤΗΡΙΟ Α.Κ. ΟΛΥΜΠΙΑΚΟΥ ΧΩΡΙΟΥ</t>
  </si>
  <si>
    <t>17 ΔΣ ΑΧΑΡΝΩΝ -ΚΟΛΥΜΒΗΤΗΡΙΟ Α.Κ. ΟΛΥΜΠΙΑΚΟΥ ΧΩΡΙΟΥ</t>
  </si>
  <si>
    <t>18 ΔΣ ΑΧΑΡΝΩΝ -ΚΟΛΥΜΒΗΤΗΡΙΟ Α.Κ. ΟΛΥΜΠΙΑΚΟΥ ΧΩΡΙΟΥ</t>
  </si>
  <si>
    <t>21 ΔΣ ΑΧΑΡΝΩΝ -ΚΟΛΥΜΒΗΤΗΡΙΟ Α.Κ. ΟΛΥΜΠΙΑΚΟΥ ΧΩΡΙΟΥ</t>
  </si>
  <si>
    <t>22 ΔΣ ΑΧΑΡΝΩΝ -ΚΟΛΥΜΒΗΤΗΡΙΟ Α.Κ. ΟΛΥΜΠΙΑΚΟΥ ΧΩΡΙΟΥ</t>
  </si>
  <si>
    <t>26 ΔΣ ΑΧΑΡΝΩΝ -ΚΟΛΥΜΒΗΤΗΡΙΟ Α.Κ. ΟΛΥΜΠΙΑΚΟΥ ΧΩΡΙΟΥ</t>
  </si>
  <si>
    <t>1 ΔΣ ΑΧΑΡΝΩΝ -ΚΟΛΥΜΒΗΤΗΡΙΟ Α.Κ. ΟΛΥΜΠΙΑΚΟΥ ΧΩΡΙΟΥ</t>
  </si>
  <si>
    <t>5 ΔΣ ΑΧΑΡΝΩΝ-ΚΟΛΥΜΒΗΤΗΡΙΟ Α.Κ. ΟΛΥΜΠΙΑΚΟΥ ΧΩΡΙΟΥ</t>
  </si>
  <si>
    <t>10 ΔΣ ΑΧΑΡΝΩΝ -ΚΟΛΥΜΒΗΤΗΡΙΟ Α.Κ. ΟΛΥΜΠΙΑΚΟΥ ΧΩΡΙΟΥ</t>
  </si>
  <si>
    <t>10 ΔΣ ΑΧΑΡΝΩΝ-ΚΟΛΥΜΒΗΤΗΡΙΟ Α.Κ. ΟΛΥΜΠΙΑΚΟΥ ΧΩΡΙΟΥ</t>
  </si>
  <si>
    <t>11 ΔΣ ΑΧΑΡΝΩΝ -ΚΟΛΥΜΒΗΤΗΡΙΟ Α.Κ. ΟΛΥΜΠΙΑΚΟΥ ΧΩΡΙΟΥ</t>
  </si>
  <si>
    <t>11 ΔΣ ΑΧΑΡΝΩΝ-ΚΟΛΥΜΒΗΤΗΡΙΟ Α.Κ. ΟΛΥΜΠΙΑΚΟΥ ΧΩΡΙΟΥ</t>
  </si>
  <si>
    <t>13 ΔΣ ΑΧΑΡΝΩΝ -ΚΟΛΥΜΒΗΤΗΡΙΟ Α.Κ. ΟΛΥΜΠΙΑΚΟΥ ΧΩΡΙΟΥ</t>
  </si>
  <si>
    <t>19 ΔΣ ΑΧΑΡΝΩΝ-ΚΟΛΥΜΒΗΤΗΡΙΟ Α.Κ. ΟΛΥΜΠΙΑΚΟΥ ΧΩΡΙΟΥ</t>
  </si>
  <si>
    <t>20 ΔΣ ΑΧΑΡΝΩΝ-ΚΟΛΥΜΒΗΤΗΡΙΟ Α.Κ. ΟΛΥΜΠΙΑΚΟΥ ΧΩΡΙΟΥ</t>
  </si>
  <si>
    <t>24 ΔΣ ΑΧΑΡΝΩΝ-ΚΟΛΥΜΒΗΤΗΡΙΟ Α.Κ. ΟΛΥΜΠΙΑΚΟΥ ΧΩΡΙΟΥ</t>
  </si>
  <si>
    <t>25 ΔΣ ΑΧΑΡΝΩΝ -ΚΟΛΥΜΒΗΤΗΡΙΟ Α.Κ. ΟΛΥΜΠΙΑΚΟΥ ΧΩΡΙΟΥ</t>
  </si>
  <si>
    <t>27 + 30 ΔΣ ΑΧΑΡΝΩΝ-ΚΟΛΥΜΒΗΤΗΡΙΟ Α.Κ. ΟΛΥΜΠΙΑΚΟΥ ΧΩΡΙΟΥ</t>
  </si>
  <si>
    <t>28 ΔΣ ΑΧΑΡΝΩΝ-ΚΟΛΥΜΒΗΤΗΡΙΟ Α.Κ. ΟΛΥΜΠΙΑΚΟΥ ΧΩΡΙΟΥ</t>
  </si>
  <si>
    <t>ΔΣ ΒΑΡΥΜΠΟΜΠΗΣ -ΚΟΛΥΜΒΗΤΗΡΙΟ Α.Κ. ΟΛΥΜΠΙΑΚΟΥ ΧΩΡΙΟΥ</t>
  </si>
  <si>
    <t>ΠΕΡΙΓΡΑΦΗ ΔΡΟΜΟΛΟΓΙΟΥ (Ν.Ο. ΒΟΥΛΙΑΓΜΕΝΗΣ)</t>
  </si>
  <si>
    <t>ΗΜΕΡΗΣΙΟ ΚΟΣΤΟΣ ΧΩΡΙΣ ΦΠΑ</t>
  </si>
  <si>
    <t>ΣΥΝΟΛΙΚΟ ΚΟΣΤΟΣ ΧΩΡΙΣ ΦΠΑ</t>
  </si>
  <si>
    <t>ΟΜΑΔΑ 1: ΔΡΟΜΟΛΟΓΙΑ ΔΗΜΟΥ ΑΧΑΡΝΩΝ</t>
  </si>
  <si>
    <t>ΚΟΣΤΟΣ ΔΡΟΜΟΛΟΓΙΩΝ ΟΜΑΔΑΣ 1:</t>
  </si>
  <si>
    <t>ΟΜΑΔΑ 2: ΔΡΟΜΟΛΟΓΙΑ ΔΗΜΟΥ ΠΑΛΛΗΝΗΣ</t>
  </si>
  <si>
    <t>ΚΟΣΤΟΣ ΔΡΟΜΟΛΟΓΙΩΝ ΟΜΑΔΑΣ 2:</t>
  </si>
  <si>
    <t>ΟΜΑΔΑ 1: ΔΡΟΜΟΛΟΓΙΑ ΔΗΜΟΥ ΑΧΑΡΝΩΝ (ΚΟΛΥΜΒΗΤΗΡΙΟ ΜΕΤΑΜΟΡΦΩΣΗΣ)</t>
  </si>
  <si>
    <t>ΟΜΑΔΑ 1: ΔΡΟΜΟΛΟΓΙΑ ΔΗΜΟΥ ΑΧΑΡΝΩΝ (ΚΟΛΥΜΒΗΤΗΡΙΟ ΟΛΥΜΠΙΑΚΟΥ ΧΩΡΙΟΥ)</t>
  </si>
  <si>
    <t>ΟΜΑΔΑ 2: ΔΡΟΜΟΛΟΓΙΑ ΔΗΜΟΥ ΑΧΑΡΝΩΝ (ΚΟΛΥΜΒΗΤΗΡΙΟ ΟΛΥΜΠΙΑΚΟΥ ΧΩΡΙΟΥ)</t>
  </si>
  <si>
    <t>ΟΜΑΔΑ 3: ΔΡΟΜΟΛΟΓΙΑ ΔΗΜΟΥ ΠΑΛΛΗΝΗΣ</t>
  </si>
  <si>
    <t>ΚΟΣΤΟΣ ΔΡΟΜΟΛΟΓΙΩΝ ΟΜΑΔΑΣ 3:</t>
  </si>
  <si>
    <t>ΟΜΑΔΑ 4: ΔΡΟΜΟΛΟΓΙΑ ΔΗΜΟΥ ΜΑΡΑΘΩΝΑ</t>
  </si>
  <si>
    <t>ΚΟΣΤΟΣ ΔΡΟΜΟΛΟΓΙΩΝ ΟΜΑΔΑΣ 4:</t>
  </si>
  <si>
    <t>ΚΟΣΤΟΣ ΔΡΟΜΟΛΟΓΙΩΝ ΟΜΑΔΑΣ 5:</t>
  </si>
  <si>
    <t>ΒΑΡΗΣ -ΒΟΥΛΑΣ-ΒΟΥΛΙΑΓΜΕΝΗΣ</t>
  </si>
  <si>
    <t>ΟΜΑΔΑ 6: ΔΡΟΜΟΛΟΓΙΑ ΔΗΜΟΥ ΒΑΡΗΣ-ΒΟΥΛΑΣ-ΒΟΥΛΙΑΓΜΕΝΗΣ</t>
  </si>
  <si>
    <t>ΟΜΑΔΑ 5: ΔΡΟΜΟΛΟΓΙΑ ΔΗΜΟΥ ΡΑΦΗΝΑΣ/ΠΙΚΕΡΜΙΟΥ</t>
  </si>
  <si>
    <t>ΚΟΣΤΟΣ ΔΡΟΜΟΛΟΓΙΩΝ ΟΜΑΔΑΣ 6:</t>
  </si>
  <si>
    <t xml:space="preserve">ΚΟΣΤΟΣ ΔΡΟΜΟΛΟΓΙΩΝ ΟΜΑΔΑΣ 1: </t>
  </si>
  <si>
    <t xml:space="preserve">ΚΟΣΤΟΣ ΔΡΟΜΟΛΟΓΙΩΝ ΟΜΑΔΑΣ 2: </t>
  </si>
  <si>
    <t>ΟΜΑΔΑ 2: ΔΡΟΜΟΛΟΓΙΑ ΔΗΜΟΥ ΑΧΑΡΝΩΝ (ΚΟΛΥΜΒΗΤΗΡΙΟ ΜΕΤΑΜΟΡΦΩΣΗΣ)</t>
  </si>
  <si>
    <t xml:space="preserve">ΚΟΣΤΟΣ ΔΡΟΜΟΛΟΓΙΩΝ ΟΜΑΔΑΣ 3: </t>
  </si>
  <si>
    <t>ΟΜΑΔΑ 4: ΔΡΟΜΟΛΟΓΙΑ ΔΗΜΟΥ ΡΑΦΗΝΑΣ-ΠΙΚΕΡΜΙΟΥ</t>
  </si>
  <si>
    <t xml:space="preserve">ΚΟΣΤΟΣ ΔΡΟΜΟΛΟΓΙΩΝ ΟΜΑΔΑΣ 4: </t>
  </si>
  <si>
    <t>ΟΜΑΔΑ 5: ΔΡΟΜΟΛΟΓΙΑ ΔΗΜΟΥ ΒΑΡΗΣ-ΒΟΥΛΑΣ-ΒΟΥΛΙΑΓΜΕΝΗΣ</t>
  </si>
  <si>
    <t xml:space="preserve">ΚΟΣΤΟΣ ΔΡΟΜΟΛΟΓΙΩΝ ΟΜΑΔΑΣ 5: </t>
  </si>
  <si>
    <t xml:space="preserve">ΚΟΣΤΟΣ ΔΡΟΜΟΛΟΓΙΩΝ ΟΜΑΔΑΣ 6: </t>
  </si>
  <si>
    <t>ΟΜΑΔΑ 6: ΔΡΟΜΟΛΟΓΙΑ ΔΗΜΟΥ ΔΙΟΝΥΣΟΥ</t>
  </si>
  <si>
    <t>ΟΜΑΔΑ 7: ΔΡΟΜΟΛΟΓΙΑ ΔΗΜΟΥ ΜΑΡΑΘΩΝΑ</t>
  </si>
  <si>
    <t xml:space="preserve">ΚΟΣΤΟΣ ΔΡΟΜΟΛΟΓΙΩΝ ΟΜΑΔΑΣ 7: </t>
  </si>
  <si>
    <t xml:space="preserve">ΦΠΑ 24 % </t>
  </si>
  <si>
    <t>ΣΥΝΟΛΙΚΟΣ ΠΡΟΫΠΟΛΟΓΙΣΜΟΣ Α΄, Β΄ &amp; Γ΄ ΤΡΙΜΗΝΟΥ ΧΩΡΙΣ ΦΠΑ</t>
  </si>
  <si>
    <t>ΣΥΝΟΛΙΚΟΣ ΠΡΟΫΠΟΛΟΓΙΣΜΟΣ Α΄, Β΄ &amp; Γ΄ ΤΡΙΜΗΝΟΥ ΜΕ ΦΠΑ</t>
  </si>
  <si>
    <t xml:space="preserve"> ΠΡΟΫΠΟΛΟΓΙΣΜΟΣ Γ΄ ΤΡΙΜΗΝΟΥ ΧΩΡΙΣ ΦΠΑ</t>
  </si>
  <si>
    <t xml:space="preserve"> ΠΡΟΫΠΟΛΟΓΙΣΜΟΣ Β΄ ΤΡΙΜΗΝΟΥ ΧΩΡΙΣ ΦΠΑ</t>
  </si>
  <si>
    <t xml:space="preserve"> ΠΡΟΫΠΟΛΟΓΙΣΜΟΣ Α ΤΡΙΜΗΝΟΥ ΧΩΡΙΣ ΦΠΑ</t>
  </si>
  <si>
    <t>Εγγυητική επιστολή συμμετοχής 0,5%</t>
  </si>
  <si>
    <t>ΠΡΟΣΦΕΡΟΜΕΝΗ ΤΙΜΗ ΧΩΡΙΣ ΦΠΑ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</si>
</sst>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h:mm;@"/>
    <numFmt numFmtId="166" formatCode="#,##0.00\ &quot;€&quot;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1"/>
      <scheme val="minor"/>
    </font>
    <font>
      <sz val="11"/>
      <color indexed="8"/>
      <name val="Calibri"/>
      <family val="2"/>
      <charset val="161"/>
    </font>
    <font>
      <sz val="8"/>
      <name val="Calibri"/>
      <family val="2"/>
      <scheme val="minor"/>
    </font>
    <font>
      <u/>
      <sz val="11"/>
      <color indexed="12"/>
      <name val="Calibri"/>
      <family val="2"/>
      <charset val="161"/>
    </font>
    <font>
      <sz val="11"/>
      <color rgb="FF000000"/>
      <name val="Calibri"/>
      <family val="2"/>
      <charset val="161"/>
    </font>
    <font>
      <u/>
      <sz val="11"/>
      <color theme="10"/>
      <name val="Calibri"/>
      <family val="2"/>
      <charset val="161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indexed="8"/>
      <name val="Calibri"/>
      <family val="2"/>
      <scheme val="minor"/>
    </font>
    <font>
      <b/>
      <sz val="8"/>
      <color rgb="FF000000"/>
      <name val="Calibri"/>
      <family val="2"/>
    </font>
    <font>
      <b/>
      <sz val="8"/>
      <name val="Calibri"/>
      <family val="2"/>
    </font>
    <font>
      <b/>
      <sz val="8"/>
      <color theme="1"/>
      <name val="Calibri"/>
      <family val="2"/>
    </font>
    <font>
      <b/>
      <sz val="8"/>
      <color indexed="8"/>
      <name val="Calibri"/>
      <family val="2"/>
    </font>
    <font>
      <b/>
      <sz val="9"/>
      <color theme="1"/>
      <name val="Calibri"/>
      <family val="2"/>
      <charset val="161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39997558519241921"/>
        <bgColor rgb="FFFFFF99"/>
      </patternFill>
    </fill>
    <fill>
      <patternFill patternType="solid">
        <fgColor rgb="FFF4B084"/>
        <bgColor indexed="64"/>
      </patternFill>
    </fill>
    <fill>
      <patternFill patternType="solid">
        <fgColor rgb="FFF4B084"/>
        <bgColor rgb="FFFFFF99"/>
      </patternFill>
    </fill>
    <fill>
      <patternFill patternType="solid">
        <fgColor theme="0"/>
        <bgColor rgb="FFFFFF99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7">
    <xf numFmtId="0" fontId="0" fillId="0" borderId="0"/>
    <xf numFmtId="0" fontId="1" fillId="0" borderId="0"/>
    <xf numFmtId="0" fontId="5" fillId="0" borderId="0"/>
    <xf numFmtId="0" fontId="2" fillId="0" borderId="0" applyNumberFormat="0" applyFill="0" applyBorder="0" applyProtection="0"/>
    <xf numFmtId="0" fontId="6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5" fillId="0" borderId="0"/>
  </cellStyleXfs>
  <cellXfs count="154">
    <xf numFmtId="0" fontId="0" fillId="0" borderId="0" xfId="0"/>
    <xf numFmtId="0" fontId="8" fillId="0" borderId="0" xfId="0" applyFont="1"/>
    <xf numFmtId="0" fontId="9" fillId="5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/>
    </xf>
    <xf numFmtId="49" fontId="9" fillId="5" borderId="1" xfId="0" applyNumberFormat="1" applyFont="1" applyFill="1" applyBorder="1" applyAlignment="1">
      <alignment horizontal="center" vertical="center" wrapText="1"/>
    </xf>
    <xf numFmtId="164" fontId="7" fillId="5" borderId="1" xfId="0" applyNumberFormat="1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165" fontId="7" fillId="5" borderId="1" xfId="0" applyNumberFormat="1" applyFont="1" applyFill="1" applyBorder="1" applyAlignment="1">
      <alignment horizontal="center" vertical="center" wrapText="1"/>
    </xf>
    <xf numFmtId="1" fontId="9" fillId="5" borderId="1" xfId="0" applyNumberFormat="1" applyFont="1" applyFill="1" applyBorder="1" applyAlignment="1">
      <alignment horizontal="center" vertical="center" wrapText="1"/>
    </xf>
    <xf numFmtId="0" fontId="10" fillId="6" borderId="1" xfId="6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 wrapText="1"/>
    </xf>
    <xf numFmtId="164" fontId="8" fillId="2" borderId="1" xfId="0" applyNumberFormat="1" applyFont="1" applyFill="1" applyBorder="1" applyAlignment="1">
      <alignment horizontal="center" vertical="center"/>
    </xf>
    <xf numFmtId="165" fontId="8" fillId="2" borderId="1" xfId="0" applyNumberFormat="1" applyFont="1" applyFill="1" applyBorder="1" applyAlignment="1">
      <alignment horizontal="center" vertical="center"/>
    </xf>
    <xf numFmtId="20" fontId="8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wrapText="1"/>
    </xf>
    <xf numFmtId="1" fontId="7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/>
    <xf numFmtId="0" fontId="7" fillId="2" borderId="1" xfId="0" applyFont="1" applyFill="1" applyBorder="1" applyAlignment="1">
      <alignment horizontal="center" vertical="center"/>
    </xf>
    <xf numFmtId="0" fontId="8" fillId="2" borderId="0" xfId="0" applyFont="1" applyFill="1"/>
    <xf numFmtId="0" fontId="8" fillId="0" borderId="1" xfId="0" applyFont="1" applyBorder="1"/>
    <xf numFmtId="166" fontId="7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wrapText="1"/>
    </xf>
    <xf numFmtId="166" fontId="8" fillId="2" borderId="1" xfId="0" applyNumberFormat="1" applyFont="1" applyFill="1" applyBorder="1" applyAlignment="1">
      <alignment horizontal="center" vertical="center"/>
    </xf>
    <xf numFmtId="166" fontId="7" fillId="2" borderId="1" xfId="0" applyNumberFormat="1" applyFont="1" applyFill="1" applyBorder="1" applyAlignment="1">
      <alignment horizontal="center" vertical="center"/>
    </xf>
    <xf numFmtId="0" fontId="9" fillId="7" borderId="1" xfId="0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/>
    </xf>
    <xf numFmtId="49" fontId="9" fillId="7" borderId="1" xfId="0" applyNumberFormat="1" applyFont="1" applyFill="1" applyBorder="1" applyAlignment="1">
      <alignment horizontal="center" vertical="center" wrapText="1"/>
    </xf>
    <xf numFmtId="164" fontId="7" fillId="7" borderId="1" xfId="0" applyNumberFormat="1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 wrapText="1"/>
    </xf>
    <xf numFmtId="165" fontId="7" fillId="7" borderId="1" xfId="0" applyNumberFormat="1" applyFont="1" applyFill="1" applyBorder="1" applyAlignment="1">
      <alignment horizontal="center" vertical="center" wrapText="1"/>
    </xf>
    <xf numFmtId="1" fontId="9" fillId="7" borderId="1" xfId="0" applyNumberFormat="1" applyFont="1" applyFill="1" applyBorder="1" applyAlignment="1">
      <alignment horizontal="center" vertical="center" wrapText="1"/>
    </xf>
    <xf numFmtId="0" fontId="10" fillId="8" borderId="1" xfId="6" applyFont="1" applyFill="1" applyBorder="1" applyAlignment="1">
      <alignment horizontal="center" vertical="center" wrapText="1"/>
    </xf>
    <xf numFmtId="0" fontId="11" fillId="8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/>
    </xf>
    <xf numFmtId="0" fontId="8" fillId="2" borderId="1" xfId="1" applyFont="1" applyFill="1" applyBorder="1" applyAlignment="1">
      <alignment horizontal="center" vertical="center"/>
    </xf>
    <xf numFmtId="164" fontId="13" fillId="2" borderId="1" xfId="0" applyNumberFormat="1" applyFont="1" applyFill="1" applyBorder="1" applyAlignment="1">
      <alignment horizontal="center" vertical="center"/>
    </xf>
    <xf numFmtId="1" fontId="8" fillId="2" borderId="1" xfId="0" applyNumberFormat="1" applyFont="1" applyFill="1" applyBorder="1" applyAlignment="1">
      <alignment horizontal="center" vertical="center"/>
    </xf>
    <xf numFmtId="1" fontId="8" fillId="2" borderId="1" xfId="0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49" fontId="9" fillId="5" borderId="3" xfId="0" applyNumberFormat="1" applyFont="1" applyFill="1" applyBorder="1" applyAlignment="1">
      <alignment horizontal="center" vertical="center" wrapText="1"/>
    </xf>
    <xf numFmtId="49" fontId="8" fillId="2" borderId="3" xfId="0" applyNumberFormat="1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/>
    </xf>
    <xf numFmtId="0" fontId="9" fillId="5" borderId="2" xfId="0" applyFont="1" applyFill="1" applyBorder="1" applyAlignment="1">
      <alignment horizontal="center" vertical="center" wrapText="1"/>
    </xf>
    <xf numFmtId="49" fontId="9" fillId="5" borderId="2" xfId="0" applyNumberFormat="1" applyFont="1" applyFill="1" applyBorder="1" applyAlignment="1">
      <alignment horizontal="center" vertical="center" wrapText="1"/>
    </xf>
    <xf numFmtId="164" fontId="7" fillId="5" borderId="2" xfId="0" applyNumberFormat="1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165" fontId="7" fillId="5" borderId="2" xfId="0" applyNumberFormat="1" applyFont="1" applyFill="1" applyBorder="1" applyAlignment="1">
      <alignment horizontal="center" vertical="center" wrapText="1"/>
    </xf>
    <xf numFmtId="1" fontId="9" fillId="5" borderId="2" xfId="0" applyNumberFormat="1" applyFont="1" applyFill="1" applyBorder="1" applyAlignment="1">
      <alignment horizontal="center" vertical="center" wrapText="1"/>
    </xf>
    <xf numFmtId="165" fontId="8" fillId="0" borderId="1" xfId="0" applyNumberFormat="1" applyFont="1" applyBorder="1" applyAlignment="1">
      <alignment horizontal="center" vertical="center"/>
    </xf>
    <xf numFmtId="20" fontId="8" fillId="0" borderId="1" xfId="0" applyNumberFormat="1" applyFont="1" applyBorder="1" applyAlignment="1">
      <alignment horizontal="center" vertical="center"/>
    </xf>
    <xf numFmtId="49" fontId="13" fillId="2" borderId="1" xfId="0" applyNumberFormat="1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49" fontId="8" fillId="2" borderId="1" xfId="1" applyNumberFormat="1" applyFont="1" applyFill="1" applyBorder="1" applyAlignment="1">
      <alignment horizontal="center" vertical="center"/>
    </xf>
    <xf numFmtId="49" fontId="13" fillId="2" borderId="1" xfId="0" applyNumberFormat="1" applyFont="1" applyFill="1" applyBorder="1" applyAlignment="1">
      <alignment horizontal="center" vertical="center" wrapText="1"/>
    </xf>
    <xf numFmtId="49" fontId="7" fillId="2" borderId="1" xfId="1" applyNumberFormat="1" applyFont="1" applyFill="1" applyBorder="1" applyAlignment="1">
      <alignment horizontal="center" vertical="center"/>
    </xf>
    <xf numFmtId="166" fontId="15" fillId="0" borderId="1" xfId="0" applyNumberFormat="1" applyFont="1" applyBorder="1" applyAlignment="1">
      <alignment horizontal="center" vertical="center"/>
    </xf>
    <xf numFmtId="166" fontId="15" fillId="0" borderId="1" xfId="0" applyNumberFormat="1" applyFont="1" applyBorder="1" applyAlignment="1">
      <alignment vertical="center"/>
    </xf>
    <xf numFmtId="0" fontId="11" fillId="6" borderId="0" xfId="0" applyFont="1" applyFill="1" applyAlignment="1">
      <alignment horizontal="center" vertical="center" wrapText="1"/>
    </xf>
    <xf numFmtId="166" fontId="8" fillId="2" borderId="0" xfId="0" applyNumberFormat="1" applyFont="1" applyFill="1" applyAlignment="1">
      <alignment horizontal="center" vertical="center"/>
    </xf>
    <xf numFmtId="166" fontId="7" fillId="2" borderId="0" xfId="0" applyNumberFormat="1" applyFont="1" applyFill="1" applyAlignment="1">
      <alignment horizontal="center" vertical="center"/>
    </xf>
    <xf numFmtId="166" fontId="7" fillId="0" borderId="0" xfId="0" applyNumberFormat="1" applyFont="1" applyAlignment="1">
      <alignment horizontal="center" vertical="center"/>
    </xf>
    <xf numFmtId="166" fontId="15" fillId="0" borderId="0" xfId="0" applyNumberFormat="1" applyFont="1" applyAlignment="1">
      <alignment horizontal="center" vertical="center"/>
    </xf>
    <xf numFmtId="166" fontId="15" fillId="0" borderId="0" xfId="0" applyNumberFormat="1" applyFont="1" applyAlignment="1">
      <alignment vertical="center"/>
    </xf>
    <xf numFmtId="49" fontId="9" fillId="5" borderId="6" xfId="0" applyNumberFormat="1" applyFont="1" applyFill="1" applyBorder="1" applyAlignment="1">
      <alignment horizontal="center" vertical="center" wrapText="1"/>
    </xf>
    <xf numFmtId="0" fontId="10" fillId="6" borderId="2" xfId="6" applyFont="1" applyFill="1" applyBorder="1" applyAlignment="1">
      <alignment horizontal="center" vertical="center" wrapText="1"/>
    </xf>
    <xf numFmtId="0" fontId="11" fillId="6" borderId="2" xfId="0" applyFont="1" applyFill="1" applyBorder="1" applyAlignment="1">
      <alignment horizontal="center" vertical="center" wrapText="1"/>
    </xf>
    <xf numFmtId="0" fontId="11" fillId="9" borderId="1" xfId="0" applyFont="1" applyFill="1" applyBorder="1" applyAlignment="1">
      <alignment horizontal="center" vertical="center" wrapText="1"/>
    </xf>
    <xf numFmtId="166" fontId="15" fillId="0" borderId="2" xfId="0" applyNumberFormat="1" applyFont="1" applyBorder="1" applyAlignment="1">
      <alignment horizontal="center" vertical="center"/>
    </xf>
    <xf numFmtId="0" fontId="11" fillId="9" borderId="0" xfId="0" applyFont="1" applyFill="1" applyAlignment="1">
      <alignment horizontal="center" vertical="center" wrapText="1"/>
    </xf>
    <xf numFmtId="0" fontId="16" fillId="5" borderId="1" xfId="0" applyFont="1" applyFill="1" applyBorder="1" applyAlignment="1">
      <alignment horizontal="center" vertical="center"/>
    </xf>
    <xf numFmtId="0" fontId="18" fillId="5" borderId="1" xfId="0" applyFont="1" applyFill="1" applyBorder="1" applyAlignment="1">
      <alignment horizontal="center" vertical="center" wrapText="1"/>
    </xf>
    <xf numFmtId="49" fontId="18" fillId="5" borderId="1" xfId="0" applyNumberFormat="1" applyFont="1" applyFill="1" applyBorder="1" applyAlignment="1">
      <alignment horizontal="center" vertical="center" wrapText="1"/>
    </xf>
    <xf numFmtId="164" fontId="16" fillId="5" borderId="1" xfId="0" applyNumberFormat="1" applyFont="1" applyFill="1" applyBorder="1" applyAlignment="1">
      <alignment horizontal="center" vertical="center" wrapText="1"/>
    </xf>
    <xf numFmtId="0" fontId="16" fillId="5" borderId="1" xfId="0" applyFont="1" applyFill="1" applyBorder="1" applyAlignment="1">
      <alignment horizontal="center" vertical="center" wrapText="1"/>
    </xf>
    <xf numFmtId="165" fontId="16" fillId="5" borderId="1" xfId="0" applyNumberFormat="1" applyFont="1" applyFill="1" applyBorder="1" applyAlignment="1">
      <alignment horizontal="center" vertical="center" wrapText="1"/>
    </xf>
    <xf numFmtId="1" fontId="18" fillId="5" borderId="1" xfId="0" applyNumberFormat="1" applyFont="1" applyFill="1" applyBorder="1" applyAlignment="1">
      <alignment horizontal="center" vertical="center" wrapText="1"/>
    </xf>
    <xf numFmtId="0" fontId="19" fillId="6" borderId="1" xfId="6" applyFont="1" applyFill="1" applyBorder="1" applyAlignment="1">
      <alignment horizontal="center" vertical="center" wrapText="1"/>
    </xf>
    <xf numFmtId="0" fontId="20" fillId="6" borderId="1" xfId="0" applyFont="1" applyFill="1" applyBorder="1" applyAlignment="1">
      <alignment horizontal="center" vertical="center" wrapText="1"/>
    </xf>
    <xf numFmtId="0" fontId="20" fillId="6" borderId="2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/>
    </xf>
    <xf numFmtId="49" fontId="17" fillId="2" borderId="1" xfId="0" applyNumberFormat="1" applyFont="1" applyFill="1" applyBorder="1" applyAlignment="1">
      <alignment horizontal="center" vertical="center"/>
    </xf>
    <xf numFmtId="49" fontId="17" fillId="2" borderId="1" xfId="0" applyNumberFormat="1" applyFont="1" applyFill="1" applyBorder="1" applyAlignment="1">
      <alignment horizontal="center" vertical="center" wrapText="1"/>
    </xf>
    <xf numFmtId="164" fontId="17" fillId="2" borderId="1" xfId="1" applyNumberFormat="1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wrapText="1"/>
    </xf>
    <xf numFmtId="165" fontId="17" fillId="2" borderId="1" xfId="0" applyNumberFormat="1" applyFont="1" applyFill="1" applyBorder="1" applyAlignment="1">
      <alignment horizontal="center" vertical="center"/>
    </xf>
    <xf numFmtId="20" fontId="17" fillId="2" borderId="1" xfId="0" applyNumberFormat="1" applyFont="1" applyFill="1" applyBorder="1" applyAlignment="1">
      <alignment horizontal="center" vertical="center"/>
    </xf>
    <xf numFmtId="1" fontId="16" fillId="2" borderId="1" xfId="0" applyNumberFormat="1" applyFont="1" applyFill="1" applyBorder="1" applyAlignment="1">
      <alignment horizontal="center" vertical="center" wrapText="1"/>
    </xf>
    <xf numFmtId="166" fontId="17" fillId="2" borderId="1" xfId="0" applyNumberFormat="1" applyFont="1" applyFill="1" applyBorder="1" applyAlignment="1">
      <alignment horizontal="center" vertical="center"/>
    </xf>
    <xf numFmtId="0" fontId="17" fillId="2" borderId="1" xfId="0" applyFont="1" applyFill="1" applyBorder="1"/>
    <xf numFmtId="0" fontId="16" fillId="2" borderId="1" xfId="0" applyFont="1" applyFill="1" applyBorder="1" applyAlignment="1">
      <alignment horizontal="center" vertical="center"/>
    </xf>
    <xf numFmtId="166" fontId="16" fillId="2" borderId="1" xfId="0" applyNumberFormat="1" applyFont="1" applyFill="1" applyBorder="1" applyAlignment="1">
      <alignment horizontal="center" vertical="center"/>
    </xf>
    <xf numFmtId="0" fontId="21" fillId="5" borderId="1" xfId="0" applyFont="1" applyFill="1" applyBorder="1" applyAlignment="1">
      <alignment horizontal="center" vertical="center"/>
    </xf>
    <xf numFmtId="0" fontId="22" fillId="5" borderId="1" xfId="0" applyFont="1" applyFill="1" applyBorder="1" applyAlignment="1">
      <alignment horizontal="center" vertical="center" wrapText="1"/>
    </xf>
    <xf numFmtId="49" fontId="22" fillId="5" borderId="1" xfId="0" applyNumberFormat="1" applyFont="1" applyFill="1" applyBorder="1" applyAlignment="1">
      <alignment horizontal="center" vertical="center" wrapText="1"/>
    </xf>
    <xf numFmtId="164" fontId="21" fillId="5" borderId="1" xfId="0" applyNumberFormat="1" applyFont="1" applyFill="1" applyBorder="1" applyAlignment="1">
      <alignment horizontal="center" vertical="center" wrapText="1"/>
    </xf>
    <xf numFmtId="0" fontId="21" fillId="5" borderId="1" xfId="0" applyFont="1" applyFill="1" applyBorder="1" applyAlignment="1">
      <alignment horizontal="center" vertical="center" wrapText="1"/>
    </xf>
    <xf numFmtId="165" fontId="21" fillId="5" borderId="1" xfId="0" applyNumberFormat="1" applyFont="1" applyFill="1" applyBorder="1" applyAlignment="1">
      <alignment horizontal="center" vertical="center" wrapText="1"/>
    </xf>
    <xf numFmtId="1" fontId="22" fillId="5" borderId="1" xfId="0" applyNumberFormat="1" applyFont="1" applyFill="1" applyBorder="1" applyAlignment="1">
      <alignment horizontal="center" vertical="center" wrapText="1"/>
    </xf>
    <xf numFmtId="0" fontId="20" fillId="9" borderId="1" xfId="0" applyFont="1" applyFill="1" applyBorder="1" applyAlignment="1">
      <alignment horizontal="center" vertical="center" wrapText="1"/>
    </xf>
    <xf numFmtId="166" fontId="16" fillId="3" borderId="1" xfId="0" applyNumberFormat="1" applyFont="1" applyFill="1" applyBorder="1" applyAlignment="1">
      <alignment horizontal="center" vertical="center"/>
    </xf>
    <xf numFmtId="164" fontId="17" fillId="2" borderId="1" xfId="0" applyNumberFormat="1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/>
    </xf>
    <xf numFmtId="0" fontId="17" fillId="2" borderId="1" xfId="1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/>
    </xf>
    <xf numFmtId="1" fontId="17" fillId="2" borderId="1" xfId="0" applyNumberFormat="1" applyFont="1" applyFill="1" applyBorder="1" applyAlignment="1">
      <alignment horizontal="center" vertical="center"/>
    </xf>
    <xf numFmtId="1" fontId="17" fillId="2" borderId="1" xfId="0" applyNumberFormat="1" applyFont="1" applyFill="1" applyBorder="1" applyAlignment="1">
      <alignment horizontal="center" vertical="center" wrapText="1"/>
    </xf>
    <xf numFmtId="49" fontId="16" fillId="2" borderId="1" xfId="0" applyNumberFormat="1" applyFont="1" applyFill="1" applyBorder="1" applyAlignment="1">
      <alignment horizontal="center" vertical="center" wrapText="1"/>
    </xf>
    <xf numFmtId="0" fontId="17" fillId="2" borderId="1" xfId="1" applyFont="1" applyFill="1" applyBorder="1" applyAlignment="1">
      <alignment horizontal="center" vertical="center" wrapText="1"/>
    </xf>
    <xf numFmtId="0" fontId="17" fillId="0" borderId="1" xfId="0" applyFont="1" applyBorder="1"/>
    <xf numFmtId="0" fontId="16" fillId="2" borderId="1" xfId="1" applyFont="1" applyFill="1" applyBorder="1" applyAlignment="1">
      <alignment horizontal="center" vertical="center" wrapText="1"/>
    </xf>
    <xf numFmtId="166" fontId="16" fillId="0" borderId="1" xfId="0" applyNumberFormat="1" applyFont="1" applyBorder="1" applyAlignment="1">
      <alignment horizontal="center" vertical="center"/>
    </xf>
    <xf numFmtId="0" fontId="11" fillId="8" borderId="2" xfId="0" applyFont="1" applyFill="1" applyBorder="1" applyAlignment="1">
      <alignment horizontal="center" vertical="center" wrapText="1"/>
    </xf>
    <xf numFmtId="0" fontId="23" fillId="7" borderId="1" xfId="0" applyFont="1" applyFill="1" applyBorder="1" applyAlignment="1">
      <alignment horizontal="center" vertical="center" wrapText="1"/>
    </xf>
    <xf numFmtId="166" fontId="8" fillId="2" borderId="1" xfId="0" applyNumberFormat="1" applyFont="1" applyFill="1" applyBorder="1"/>
    <xf numFmtId="166" fontId="8" fillId="0" borderId="1" xfId="0" applyNumberFormat="1" applyFont="1" applyBorder="1"/>
    <xf numFmtId="166" fontId="14" fillId="0" borderId="1" xfId="0" applyNumberFormat="1" applyFont="1" applyBorder="1"/>
    <xf numFmtId="0" fontId="15" fillId="0" borderId="1" xfId="0" applyFont="1" applyBorder="1" applyAlignment="1">
      <alignment horizontal="center" vertical="center"/>
    </xf>
    <xf numFmtId="49" fontId="7" fillId="2" borderId="3" xfId="0" applyNumberFormat="1" applyFont="1" applyFill="1" applyBorder="1" applyAlignment="1">
      <alignment horizontal="center" vertical="center" wrapText="1"/>
    </xf>
    <xf numFmtId="49" fontId="7" fillId="2" borderId="4" xfId="0" applyNumberFormat="1" applyFont="1" applyFill="1" applyBorder="1" applyAlignment="1">
      <alignment horizontal="center" vertical="center" wrapText="1"/>
    </xf>
    <xf numFmtId="49" fontId="7" fillId="2" borderId="5" xfId="0" applyNumberFormat="1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/>
    </xf>
    <xf numFmtId="0" fontId="12" fillId="4" borderId="7" xfId="0" applyFont="1" applyFill="1" applyBorder="1" applyAlignment="1">
      <alignment horizontal="center"/>
    </xf>
    <xf numFmtId="0" fontId="12" fillId="4" borderId="0" xfId="0" applyFont="1" applyFill="1" applyAlignment="1">
      <alignment horizontal="center"/>
    </xf>
    <xf numFmtId="0" fontId="16" fillId="0" borderId="3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49" fontId="16" fillId="2" borderId="3" xfId="0" applyNumberFormat="1" applyFont="1" applyFill="1" applyBorder="1" applyAlignment="1">
      <alignment horizontal="center" vertical="center" wrapText="1"/>
    </xf>
    <xf numFmtId="49" fontId="16" fillId="2" borderId="4" xfId="0" applyNumberFormat="1" applyFont="1" applyFill="1" applyBorder="1" applyAlignment="1">
      <alignment horizontal="center" vertical="center" wrapText="1"/>
    </xf>
    <xf numFmtId="49" fontId="16" fillId="2" borderId="5" xfId="0" applyNumberFormat="1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/>
    </xf>
    <xf numFmtId="49" fontId="16" fillId="2" borderId="3" xfId="0" applyNumberFormat="1" applyFont="1" applyFill="1" applyBorder="1" applyAlignment="1">
      <alignment horizontal="center" vertical="center"/>
    </xf>
    <xf numFmtId="49" fontId="16" fillId="2" borderId="4" xfId="0" applyNumberFormat="1" applyFont="1" applyFill="1" applyBorder="1" applyAlignment="1">
      <alignment horizontal="center" vertical="center"/>
    </xf>
    <xf numFmtId="49" fontId="16" fillId="2" borderId="5" xfId="0" applyNumberFormat="1" applyFont="1" applyFill="1" applyBorder="1" applyAlignment="1">
      <alignment horizontal="center" vertical="center"/>
    </xf>
    <xf numFmtId="49" fontId="7" fillId="2" borderId="3" xfId="0" applyNumberFormat="1" applyFont="1" applyFill="1" applyBorder="1" applyAlignment="1">
      <alignment horizontal="center" vertical="center"/>
    </xf>
    <xf numFmtId="49" fontId="7" fillId="2" borderId="4" xfId="0" applyNumberFormat="1" applyFont="1" applyFill="1" applyBorder="1" applyAlignment="1">
      <alignment horizontal="center" vertical="center"/>
    </xf>
    <xf numFmtId="49" fontId="7" fillId="2" borderId="5" xfId="0" applyNumberFormat="1" applyFont="1" applyFill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</cellXfs>
  <cellStyles count="7">
    <cellStyle name="Βασικό_Φύλλο1" xfId="6" xr:uid="{C9CADAB7-64E2-4A56-ABCD-0040CBCA8915}"/>
    <cellStyle name="Κανονικό" xfId="0" builtinId="0"/>
    <cellStyle name="Κανονικό 2" xfId="2" xr:uid="{00000000-0005-0000-0000-000001000000}"/>
    <cellStyle name="Κανονικό 3" xfId="3" xr:uid="{00000000-0005-0000-0000-000002000000}"/>
    <cellStyle name="Κανονικό 4" xfId="1" xr:uid="{00000000-0005-0000-0000-000003000000}"/>
    <cellStyle name="Υπερ-σύνδεση 2" xfId="4" xr:uid="{00000000-0005-0000-0000-000004000000}"/>
    <cellStyle name="Υπερ-σύνδεση 3" xfId="5" xr:uid="{00000000-0005-0000-0000-000005000000}"/>
  </cellStyles>
  <dxfs count="0"/>
  <tableStyles count="0" defaultTableStyle="TableStyleMedium2" defaultPivotStyle="PivotStyleLight16"/>
  <colors>
    <mruColors>
      <color rgb="FFF4B084"/>
      <color rgb="FFCC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116"/>
  <sheetViews>
    <sheetView zoomScale="86" zoomScaleNormal="86" workbookViewId="0">
      <selection activeCell="I8" sqref="I8"/>
    </sheetView>
  </sheetViews>
  <sheetFormatPr defaultRowHeight="48" customHeight="1" x14ac:dyDescent="0.3"/>
  <cols>
    <col min="1" max="1" width="6.5546875" style="1" customWidth="1"/>
    <col min="2" max="2" width="12.5546875" style="1" hidden="1" customWidth="1"/>
    <col min="3" max="3" width="20.5546875" style="1" hidden="1" customWidth="1"/>
    <col min="4" max="4" width="15.33203125" style="1" customWidth="1"/>
    <col min="5" max="5" width="18" style="1" customWidth="1"/>
    <col min="6" max="6" width="22.77734375" style="25" customWidth="1"/>
    <col min="7" max="7" width="13.77734375" style="1" customWidth="1"/>
    <col min="8" max="8" width="11.6640625" style="1" customWidth="1"/>
    <col min="9" max="9" width="14.6640625" style="22" customWidth="1"/>
    <col min="10" max="10" width="12.21875" style="1" customWidth="1"/>
    <col min="11" max="11" width="14" style="1" customWidth="1"/>
    <col min="12" max="12" width="0.44140625" style="1" hidden="1" customWidth="1"/>
    <col min="13" max="13" width="11.77734375" style="1" customWidth="1"/>
    <col min="14" max="14" width="16" style="1" customWidth="1"/>
    <col min="15" max="15" width="12.6640625" style="1" customWidth="1"/>
    <col min="16" max="16" width="14.88671875" style="1" hidden="1" customWidth="1"/>
    <col min="17" max="17" width="10.33203125" style="1" hidden="1" customWidth="1"/>
    <col min="18" max="18" width="13" style="1" customWidth="1"/>
    <col min="19" max="16384" width="8.88671875" style="1"/>
  </cols>
  <sheetData>
    <row r="1" spans="1:18" ht="28.2" customHeight="1" x14ac:dyDescent="0.3">
      <c r="A1" s="134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</row>
    <row r="2" spans="1:18" ht="26.4" customHeight="1" x14ac:dyDescent="0.3">
      <c r="A2" s="133" t="s">
        <v>239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  <c r="R2" s="133"/>
    </row>
    <row r="3" spans="1:18" ht="73.8" customHeight="1" x14ac:dyDescent="0.3">
      <c r="A3" s="29" t="s">
        <v>1</v>
      </c>
      <c r="B3" s="2" t="s">
        <v>2</v>
      </c>
      <c r="C3" s="2" t="s">
        <v>3</v>
      </c>
      <c r="D3" s="28" t="s">
        <v>3</v>
      </c>
      <c r="E3" s="3" t="s">
        <v>4</v>
      </c>
      <c r="F3" s="4" t="s">
        <v>60</v>
      </c>
      <c r="G3" s="5" t="s">
        <v>6</v>
      </c>
      <c r="H3" s="6" t="s">
        <v>7</v>
      </c>
      <c r="I3" s="6" t="s">
        <v>9</v>
      </c>
      <c r="J3" s="7" t="s">
        <v>10</v>
      </c>
      <c r="K3" s="6" t="s">
        <v>11</v>
      </c>
      <c r="L3" s="6" t="s">
        <v>12</v>
      </c>
      <c r="M3" s="8" t="s">
        <v>13</v>
      </c>
      <c r="N3" s="4" t="s">
        <v>14</v>
      </c>
      <c r="O3" s="9" t="s">
        <v>263</v>
      </c>
      <c r="P3" s="10" t="s">
        <v>264</v>
      </c>
      <c r="Q3" s="121" t="s">
        <v>299</v>
      </c>
      <c r="R3" s="122" t="s">
        <v>300</v>
      </c>
    </row>
    <row r="4" spans="1:18" s="22" customFormat="1" ht="48" customHeight="1" x14ac:dyDescent="0.3">
      <c r="A4" s="11">
        <v>1</v>
      </c>
      <c r="B4" s="11" t="s">
        <v>15</v>
      </c>
      <c r="C4" s="12" t="s">
        <v>24</v>
      </c>
      <c r="D4" s="12" t="s">
        <v>16</v>
      </c>
      <c r="E4" s="13" t="s">
        <v>82</v>
      </c>
      <c r="F4" s="14" t="s">
        <v>240</v>
      </c>
      <c r="G4" s="15">
        <v>6.2</v>
      </c>
      <c r="H4" s="12">
        <v>22</v>
      </c>
      <c r="I4" s="11" t="s">
        <v>207</v>
      </c>
      <c r="J4" s="16">
        <v>0.35416666666666669</v>
      </c>
      <c r="K4" s="17">
        <v>0.40972222222222227</v>
      </c>
      <c r="L4" s="18"/>
      <c r="M4" s="19">
        <v>11</v>
      </c>
      <c r="N4" s="13" t="s">
        <v>17</v>
      </c>
      <c r="O4" s="26">
        <v>95</v>
      </c>
      <c r="P4" s="26">
        <f>O4*M4</f>
        <v>1045</v>
      </c>
      <c r="Q4" s="26"/>
      <c r="R4" s="123"/>
    </row>
    <row r="5" spans="1:18" s="22" customFormat="1" ht="48" customHeight="1" x14ac:dyDescent="0.3">
      <c r="A5" s="11">
        <v>2</v>
      </c>
      <c r="B5" s="11" t="s">
        <v>15</v>
      </c>
      <c r="C5" s="12" t="s">
        <v>24</v>
      </c>
      <c r="D5" s="12" t="s">
        <v>16</v>
      </c>
      <c r="E5" s="13" t="s">
        <v>83</v>
      </c>
      <c r="F5" s="14" t="s">
        <v>240</v>
      </c>
      <c r="G5" s="15">
        <v>6.2</v>
      </c>
      <c r="H5" s="12">
        <v>23</v>
      </c>
      <c r="I5" s="11" t="s">
        <v>207</v>
      </c>
      <c r="J5" s="16">
        <v>0.35416666666666669</v>
      </c>
      <c r="K5" s="17">
        <v>0.40972222222222227</v>
      </c>
      <c r="L5" s="18"/>
      <c r="M5" s="19">
        <v>12</v>
      </c>
      <c r="N5" s="13" t="s">
        <v>18</v>
      </c>
      <c r="O5" s="26">
        <v>95</v>
      </c>
      <c r="P5" s="26">
        <f t="shared" ref="P5:P18" si="0">O5*M5</f>
        <v>1140</v>
      </c>
      <c r="Q5" s="26"/>
      <c r="R5" s="123"/>
    </row>
    <row r="6" spans="1:18" s="22" customFormat="1" ht="48" customHeight="1" x14ac:dyDescent="0.3">
      <c r="A6" s="11">
        <v>3</v>
      </c>
      <c r="B6" s="11" t="s">
        <v>15</v>
      </c>
      <c r="C6" s="12" t="s">
        <v>24</v>
      </c>
      <c r="D6" s="12" t="s">
        <v>16</v>
      </c>
      <c r="E6" s="13" t="s">
        <v>84</v>
      </c>
      <c r="F6" s="14" t="s">
        <v>241</v>
      </c>
      <c r="G6" s="15">
        <v>7.7</v>
      </c>
      <c r="H6" s="12">
        <v>25</v>
      </c>
      <c r="I6" s="11" t="s">
        <v>207</v>
      </c>
      <c r="J6" s="16">
        <v>0.35416666666666669</v>
      </c>
      <c r="K6" s="17">
        <v>0.40972222222222227</v>
      </c>
      <c r="L6" s="18"/>
      <c r="M6" s="19">
        <v>12</v>
      </c>
      <c r="N6" s="13" t="s">
        <v>20</v>
      </c>
      <c r="O6" s="26">
        <v>95</v>
      </c>
      <c r="P6" s="26">
        <f t="shared" si="0"/>
        <v>1140</v>
      </c>
      <c r="Q6" s="26"/>
      <c r="R6" s="123"/>
    </row>
    <row r="7" spans="1:18" s="22" customFormat="1" ht="48" customHeight="1" x14ac:dyDescent="0.3">
      <c r="A7" s="11">
        <v>4</v>
      </c>
      <c r="B7" s="11" t="s">
        <v>15</v>
      </c>
      <c r="C7" s="12" t="s">
        <v>24</v>
      </c>
      <c r="D7" s="12" t="s">
        <v>16</v>
      </c>
      <c r="E7" s="13" t="s">
        <v>84</v>
      </c>
      <c r="F7" s="14" t="s">
        <v>241</v>
      </c>
      <c r="G7" s="15">
        <v>7.7</v>
      </c>
      <c r="H7" s="12">
        <v>22</v>
      </c>
      <c r="I7" s="11" t="s">
        <v>207</v>
      </c>
      <c r="J7" s="16">
        <v>0.35416666666666669</v>
      </c>
      <c r="K7" s="17">
        <v>0.40972222222222227</v>
      </c>
      <c r="L7" s="18"/>
      <c r="M7" s="19">
        <v>12</v>
      </c>
      <c r="N7" s="13" t="s">
        <v>21</v>
      </c>
      <c r="O7" s="26">
        <v>95</v>
      </c>
      <c r="P7" s="26">
        <f t="shared" si="0"/>
        <v>1140</v>
      </c>
      <c r="Q7" s="26"/>
      <c r="R7" s="123"/>
    </row>
    <row r="8" spans="1:18" s="22" customFormat="1" ht="48" customHeight="1" x14ac:dyDescent="0.3">
      <c r="A8" s="11">
        <v>5</v>
      </c>
      <c r="B8" s="11" t="s">
        <v>15</v>
      </c>
      <c r="C8" s="12" t="s">
        <v>24</v>
      </c>
      <c r="D8" s="12" t="s">
        <v>16</v>
      </c>
      <c r="E8" s="13" t="s">
        <v>85</v>
      </c>
      <c r="F8" s="14" t="s">
        <v>242</v>
      </c>
      <c r="G8" s="15">
        <v>4.5</v>
      </c>
      <c r="H8" s="12">
        <v>25</v>
      </c>
      <c r="I8" s="11" t="s">
        <v>207</v>
      </c>
      <c r="J8" s="16">
        <v>0.40625</v>
      </c>
      <c r="K8" s="17">
        <v>0.47569444444444442</v>
      </c>
      <c r="L8" s="18"/>
      <c r="M8" s="19">
        <v>11</v>
      </c>
      <c r="N8" s="13" t="s">
        <v>17</v>
      </c>
      <c r="O8" s="26">
        <v>95</v>
      </c>
      <c r="P8" s="26">
        <f t="shared" si="0"/>
        <v>1045</v>
      </c>
      <c r="Q8" s="26"/>
      <c r="R8" s="123"/>
    </row>
    <row r="9" spans="1:18" s="22" customFormat="1" ht="48" customHeight="1" x14ac:dyDescent="0.3">
      <c r="A9" s="11">
        <v>6</v>
      </c>
      <c r="B9" s="11" t="s">
        <v>15</v>
      </c>
      <c r="C9" s="12" t="s">
        <v>24</v>
      </c>
      <c r="D9" s="12" t="s">
        <v>16</v>
      </c>
      <c r="E9" s="13" t="s">
        <v>85</v>
      </c>
      <c r="F9" s="14" t="s">
        <v>242</v>
      </c>
      <c r="G9" s="15">
        <v>4.5</v>
      </c>
      <c r="H9" s="12">
        <v>25</v>
      </c>
      <c r="I9" s="11" t="s">
        <v>207</v>
      </c>
      <c r="J9" s="16">
        <v>0.40625</v>
      </c>
      <c r="K9" s="17">
        <v>0.47569444444444442</v>
      </c>
      <c r="L9" s="18"/>
      <c r="M9" s="19">
        <v>12</v>
      </c>
      <c r="N9" s="13" t="s">
        <v>18</v>
      </c>
      <c r="O9" s="26">
        <v>95</v>
      </c>
      <c r="P9" s="26">
        <f t="shared" si="0"/>
        <v>1140</v>
      </c>
      <c r="Q9" s="26"/>
      <c r="R9" s="123"/>
    </row>
    <row r="10" spans="1:18" s="22" customFormat="1" ht="48" customHeight="1" x14ac:dyDescent="0.3">
      <c r="A10" s="11">
        <v>7</v>
      </c>
      <c r="B10" s="11" t="s">
        <v>15</v>
      </c>
      <c r="C10" s="12" t="s">
        <v>24</v>
      </c>
      <c r="D10" s="12" t="s">
        <v>16</v>
      </c>
      <c r="E10" s="13" t="s">
        <v>86</v>
      </c>
      <c r="F10" s="14" t="s">
        <v>243</v>
      </c>
      <c r="G10" s="15">
        <v>7.8</v>
      </c>
      <c r="H10" s="12">
        <v>23</v>
      </c>
      <c r="I10" s="11" t="s">
        <v>207</v>
      </c>
      <c r="J10" s="16">
        <v>0.35416666666666669</v>
      </c>
      <c r="K10" s="17">
        <v>0.40972222222222227</v>
      </c>
      <c r="L10" s="18"/>
      <c r="M10" s="19">
        <v>10</v>
      </c>
      <c r="N10" s="13" t="s">
        <v>19</v>
      </c>
      <c r="O10" s="26">
        <v>95</v>
      </c>
      <c r="P10" s="26">
        <f t="shared" si="0"/>
        <v>950</v>
      </c>
      <c r="Q10" s="26"/>
      <c r="R10" s="123"/>
    </row>
    <row r="11" spans="1:18" s="22" customFormat="1" ht="48" customHeight="1" x14ac:dyDescent="0.3">
      <c r="A11" s="11">
        <v>8</v>
      </c>
      <c r="B11" s="11" t="s">
        <v>15</v>
      </c>
      <c r="C11" s="12" t="s">
        <v>24</v>
      </c>
      <c r="D11" s="12" t="s">
        <v>16</v>
      </c>
      <c r="E11" s="13" t="s">
        <v>87</v>
      </c>
      <c r="F11" s="14" t="s">
        <v>244</v>
      </c>
      <c r="G11" s="15">
        <v>6.8</v>
      </c>
      <c r="H11" s="12">
        <v>24</v>
      </c>
      <c r="I11" s="11" t="s">
        <v>207</v>
      </c>
      <c r="J11" s="16">
        <v>0.40625</v>
      </c>
      <c r="K11" s="17">
        <v>0.47569444444444442</v>
      </c>
      <c r="L11" s="18"/>
      <c r="M11" s="19">
        <v>12</v>
      </c>
      <c r="N11" s="13" t="s">
        <v>20</v>
      </c>
      <c r="O11" s="26">
        <v>95</v>
      </c>
      <c r="P11" s="26">
        <f t="shared" si="0"/>
        <v>1140</v>
      </c>
      <c r="Q11" s="26"/>
      <c r="R11" s="123"/>
    </row>
    <row r="12" spans="1:18" s="22" customFormat="1" ht="48" customHeight="1" x14ac:dyDescent="0.3">
      <c r="A12" s="11">
        <v>9</v>
      </c>
      <c r="B12" s="11" t="s">
        <v>15</v>
      </c>
      <c r="C12" s="12" t="s">
        <v>16</v>
      </c>
      <c r="D12" s="12" t="s">
        <v>16</v>
      </c>
      <c r="E12" s="13" t="s">
        <v>87</v>
      </c>
      <c r="F12" s="14" t="s">
        <v>244</v>
      </c>
      <c r="G12" s="15">
        <v>6.8</v>
      </c>
      <c r="H12" s="12">
        <v>23</v>
      </c>
      <c r="I12" s="11" t="s">
        <v>207</v>
      </c>
      <c r="J12" s="16">
        <v>0.40625</v>
      </c>
      <c r="K12" s="17">
        <v>0.47569444444444442</v>
      </c>
      <c r="L12" s="20"/>
      <c r="M12" s="19">
        <v>12</v>
      </c>
      <c r="N12" s="13" t="s">
        <v>21</v>
      </c>
      <c r="O12" s="26">
        <v>95</v>
      </c>
      <c r="P12" s="26">
        <f t="shared" si="0"/>
        <v>1140</v>
      </c>
      <c r="Q12" s="26"/>
      <c r="R12" s="123"/>
    </row>
    <row r="13" spans="1:18" s="22" customFormat="1" ht="48" customHeight="1" x14ac:dyDescent="0.3">
      <c r="A13" s="11">
        <v>10</v>
      </c>
      <c r="B13" s="11" t="s">
        <v>15</v>
      </c>
      <c r="C13" s="12" t="s">
        <v>16</v>
      </c>
      <c r="D13" s="12" t="s">
        <v>16</v>
      </c>
      <c r="E13" s="13" t="s">
        <v>88</v>
      </c>
      <c r="F13" s="14" t="s">
        <v>245</v>
      </c>
      <c r="G13" s="15">
        <v>5.7</v>
      </c>
      <c r="H13" s="12">
        <v>20</v>
      </c>
      <c r="I13" s="11" t="s">
        <v>206</v>
      </c>
      <c r="J13" s="16">
        <v>0.47916666666666669</v>
      </c>
      <c r="K13" s="17">
        <v>0.54166666666666663</v>
      </c>
      <c r="L13" s="20"/>
      <c r="M13" s="19">
        <v>11</v>
      </c>
      <c r="N13" s="13" t="s">
        <v>17</v>
      </c>
      <c r="O13" s="26">
        <v>65</v>
      </c>
      <c r="P13" s="26">
        <f t="shared" si="0"/>
        <v>715</v>
      </c>
      <c r="Q13" s="26"/>
      <c r="R13" s="123"/>
    </row>
    <row r="14" spans="1:18" s="22" customFormat="1" ht="48" customHeight="1" x14ac:dyDescent="0.3">
      <c r="A14" s="11">
        <v>11</v>
      </c>
      <c r="B14" s="11" t="s">
        <v>15</v>
      </c>
      <c r="C14" s="12" t="s">
        <v>16</v>
      </c>
      <c r="D14" s="12" t="s">
        <v>16</v>
      </c>
      <c r="E14" s="13" t="s">
        <v>88</v>
      </c>
      <c r="F14" s="14" t="s">
        <v>245</v>
      </c>
      <c r="G14" s="15">
        <v>5.7</v>
      </c>
      <c r="H14" s="12">
        <v>20</v>
      </c>
      <c r="I14" s="11" t="s">
        <v>206</v>
      </c>
      <c r="J14" s="16">
        <v>0.47916666666666669</v>
      </c>
      <c r="K14" s="17">
        <v>0.54166666666666663</v>
      </c>
      <c r="L14" s="20"/>
      <c r="M14" s="19">
        <v>12</v>
      </c>
      <c r="N14" s="13" t="s">
        <v>18</v>
      </c>
      <c r="O14" s="26">
        <v>65</v>
      </c>
      <c r="P14" s="26">
        <f t="shared" si="0"/>
        <v>780</v>
      </c>
      <c r="Q14" s="26"/>
      <c r="R14" s="123"/>
    </row>
    <row r="15" spans="1:18" s="22" customFormat="1" ht="48" customHeight="1" x14ac:dyDescent="0.3">
      <c r="A15" s="11">
        <v>12</v>
      </c>
      <c r="B15" s="11" t="s">
        <v>15</v>
      </c>
      <c r="C15" s="12" t="s">
        <v>24</v>
      </c>
      <c r="D15" s="12" t="s">
        <v>16</v>
      </c>
      <c r="E15" s="13" t="s">
        <v>88</v>
      </c>
      <c r="F15" s="14" t="s">
        <v>245</v>
      </c>
      <c r="G15" s="15">
        <v>5.7</v>
      </c>
      <c r="H15" s="12">
        <v>18</v>
      </c>
      <c r="I15" s="11" t="s">
        <v>206</v>
      </c>
      <c r="J15" s="16">
        <v>0.47916666666666669</v>
      </c>
      <c r="K15" s="17">
        <v>0.54166666666666663</v>
      </c>
      <c r="L15" s="20"/>
      <c r="M15" s="19">
        <v>12</v>
      </c>
      <c r="N15" s="13" t="s">
        <v>20</v>
      </c>
      <c r="O15" s="26">
        <v>65</v>
      </c>
      <c r="P15" s="26">
        <f t="shared" si="0"/>
        <v>780</v>
      </c>
      <c r="Q15" s="26"/>
      <c r="R15" s="123"/>
    </row>
    <row r="16" spans="1:18" s="22" customFormat="1" ht="48" customHeight="1" x14ac:dyDescent="0.3">
      <c r="A16" s="11">
        <v>13</v>
      </c>
      <c r="B16" s="11" t="s">
        <v>15</v>
      </c>
      <c r="C16" s="12" t="s">
        <v>24</v>
      </c>
      <c r="D16" s="12" t="s">
        <v>16</v>
      </c>
      <c r="E16" s="13" t="s">
        <v>89</v>
      </c>
      <c r="F16" s="14" t="s">
        <v>246</v>
      </c>
      <c r="G16" s="15">
        <v>5.7</v>
      </c>
      <c r="H16" s="12">
        <v>23</v>
      </c>
      <c r="I16" s="11" t="s">
        <v>207</v>
      </c>
      <c r="J16" s="16">
        <v>0.47916666666666669</v>
      </c>
      <c r="K16" s="17">
        <v>0.54166666666666663</v>
      </c>
      <c r="L16" s="20"/>
      <c r="M16" s="19">
        <v>12</v>
      </c>
      <c r="N16" s="13" t="s">
        <v>21</v>
      </c>
      <c r="O16" s="26">
        <v>95</v>
      </c>
      <c r="P16" s="26">
        <f t="shared" si="0"/>
        <v>1140</v>
      </c>
      <c r="Q16" s="26"/>
      <c r="R16" s="123"/>
    </row>
    <row r="17" spans="1:18" s="22" customFormat="1" ht="48" customHeight="1" x14ac:dyDescent="0.3">
      <c r="A17" s="11">
        <v>14</v>
      </c>
      <c r="B17" s="11" t="s">
        <v>15</v>
      </c>
      <c r="C17" s="12" t="s">
        <v>24</v>
      </c>
      <c r="D17" s="12" t="s">
        <v>16</v>
      </c>
      <c r="E17" s="13" t="s">
        <v>89</v>
      </c>
      <c r="F17" s="14" t="s">
        <v>246</v>
      </c>
      <c r="G17" s="15">
        <v>5.7</v>
      </c>
      <c r="H17" s="12">
        <v>23</v>
      </c>
      <c r="I17" s="11" t="s">
        <v>207</v>
      </c>
      <c r="J17" s="16">
        <v>0.47916666666666669</v>
      </c>
      <c r="K17" s="17">
        <v>0.54166666666666663</v>
      </c>
      <c r="L17" s="20"/>
      <c r="M17" s="19">
        <v>10</v>
      </c>
      <c r="N17" s="13" t="s">
        <v>19</v>
      </c>
      <c r="O17" s="26">
        <v>95</v>
      </c>
      <c r="P17" s="26">
        <f t="shared" si="0"/>
        <v>950</v>
      </c>
      <c r="Q17" s="26"/>
      <c r="R17" s="123"/>
    </row>
    <row r="18" spans="1:18" s="22" customFormat="1" ht="48" customHeight="1" x14ac:dyDescent="0.3">
      <c r="A18" s="11">
        <v>15</v>
      </c>
      <c r="B18" s="11" t="s">
        <v>15</v>
      </c>
      <c r="C18" s="12" t="s">
        <v>24</v>
      </c>
      <c r="D18" s="12" t="s">
        <v>16</v>
      </c>
      <c r="E18" s="13" t="s">
        <v>90</v>
      </c>
      <c r="F18" s="14" t="s">
        <v>247</v>
      </c>
      <c r="G18" s="15">
        <v>2.4</v>
      </c>
      <c r="H18" s="12">
        <v>21</v>
      </c>
      <c r="I18" s="11" t="s">
        <v>207</v>
      </c>
      <c r="J18" s="16">
        <v>0.40625</v>
      </c>
      <c r="K18" s="17">
        <v>0.47569444444444442</v>
      </c>
      <c r="L18" s="20"/>
      <c r="M18" s="19">
        <v>10</v>
      </c>
      <c r="N18" s="13" t="s">
        <v>19</v>
      </c>
      <c r="O18" s="26">
        <v>95</v>
      </c>
      <c r="P18" s="26">
        <f t="shared" si="0"/>
        <v>950</v>
      </c>
      <c r="Q18" s="26"/>
      <c r="R18" s="123"/>
    </row>
    <row r="19" spans="1:18" s="22" customFormat="1" ht="48" customHeight="1" x14ac:dyDescent="0.3">
      <c r="A19" s="11"/>
      <c r="B19" s="11"/>
      <c r="C19" s="12"/>
      <c r="D19" s="21" t="s">
        <v>16</v>
      </c>
      <c r="E19" s="127" t="s">
        <v>265</v>
      </c>
      <c r="F19" s="128"/>
      <c r="G19" s="129"/>
      <c r="H19" s="130" t="s">
        <v>266</v>
      </c>
      <c r="I19" s="131"/>
      <c r="J19" s="131"/>
      <c r="K19" s="131"/>
      <c r="L19" s="131"/>
      <c r="M19" s="131"/>
      <c r="N19" s="132"/>
      <c r="O19" s="27">
        <f>SUM(O4:O18)</f>
        <v>1335</v>
      </c>
      <c r="P19" s="27">
        <f>SUM(P4:P18)</f>
        <v>15195</v>
      </c>
      <c r="Q19" s="26">
        <f>P19*0.5%</f>
        <v>75.975000000000009</v>
      </c>
      <c r="R19" s="123"/>
    </row>
    <row r="20" spans="1:18" s="22" customFormat="1" ht="79.2" customHeight="1" x14ac:dyDescent="0.3">
      <c r="A20" s="29" t="s">
        <v>1</v>
      </c>
      <c r="B20" s="28" t="s">
        <v>2</v>
      </c>
      <c r="C20" s="28" t="s">
        <v>3</v>
      </c>
      <c r="D20" s="28" t="s">
        <v>3</v>
      </c>
      <c r="E20" s="29" t="s">
        <v>4</v>
      </c>
      <c r="F20" s="30" t="s">
        <v>61</v>
      </c>
      <c r="G20" s="31" t="s">
        <v>6</v>
      </c>
      <c r="H20" s="32" t="s">
        <v>7</v>
      </c>
      <c r="I20" s="32" t="s">
        <v>9</v>
      </c>
      <c r="J20" s="33" t="s">
        <v>10</v>
      </c>
      <c r="K20" s="32" t="s">
        <v>11</v>
      </c>
      <c r="L20" s="32" t="s">
        <v>12</v>
      </c>
      <c r="M20" s="34" t="s">
        <v>13</v>
      </c>
      <c r="N20" s="30" t="s">
        <v>14</v>
      </c>
      <c r="O20" s="35" t="s">
        <v>263</v>
      </c>
      <c r="P20" s="36" t="s">
        <v>264</v>
      </c>
      <c r="Q20" s="74" t="s">
        <v>299</v>
      </c>
      <c r="R20" s="122" t="s">
        <v>300</v>
      </c>
    </row>
    <row r="21" spans="1:18" s="22" customFormat="1" ht="48" customHeight="1" x14ac:dyDescent="0.3">
      <c r="A21" s="12">
        <v>16</v>
      </c>
      <c r="B21" s="11" t="s">
        <v>15</v>
      </c>
      <c r="C21" s="12" t="s">
        <v>22</v>
      </c>
      <c r="D21" s="12" t="s">
        <v>22</v>
      </c>
      <c r="E21" s="13" t="s">
        <v>91</v>
      </c>
      <c r="F21" s="14" t="s">
        <v>195</v>
      </c>
      <c r="G21" s="15">
        <v>3.9</v>
      </c>
      <c r="H21" s="12">
        <v>16</v>
      </c>
      <c r="I21" s="11" t="s">
        <v>206</v>
      </c>
      <c r="J21" s="16">
        <v>0.40625</v>
      </c>
      <c r="K21" s="17">
        <v>0.47569444444444442</v>
      </c>
      <c r="L21" s="12"/>
      <c r="M21" s="19">
        <v>12</v>
      </c>
      <c r="N21" s="13" t="s">
        <v>20</v>
      </c>
      <c r="O21" s="26">
        <v>65</v>
      </c>
      <c r="P21" s="26">
        <f t="shared" ref="P21:P36" si="1">O21*M21</f>
        <v>780</v>
      </c>
      <c r="Q21" s="26"/>
      <c r="R21" s="123"/>
    </row>
    <row r="22" spans="1:18" s="22" customFormat="1" ht="48" customHeight="1" x14ac:dyDescent="0.3">
      <c r="A22" s="12">
        <v>17</v>
      </c>
      <c r="B22" s="11" t="s">
        <v>15</v>
      </c>
      <c r="C22" s="12" t="s">
        <v>22</v>
      </c>
      <c r="D22" s="12" t="s">
        <v>22</v>
      </c>
      <c r="E22" s="13" t="s">
        <v>91</v>
      </c>
      <c r="F22" s="14" t="s">
        <v>195</v>
      </c>
      <c r="G22" s="15">
        <v>3.9</v>
      </c>
      <c r="H22" s="12">
        <v>17</v>
      </c>
      <c r="I22" s="11" t="s">
        <v>206</v>
      </c>
      <c r="J22" s="16">
        <v>0.40625</v>
      </c>
      <c r="K22" s="17">
        <v>0.47569444444444442</v>
      </c>
      <c r="L22" s="12"/>
      <c r="M22" s="19">
        <v>12</v>
      </c>
      <c r="N22" s="13" t="s">
        <v>21</v>
      </c>
      <c r="O22" s="26">
        <v>65</v>
      </c>
      <c r="P22" s="26">
        <f t="shared" si="1"/>
        <v>780</v>
      </c>
      <c r="Q22" s="27"/>
      <c r="R22" s="123"/>
    </row>
    <row r="23" spans="1:18" s="22" customFormat="1" ht="48" customHeight="1" x14ac:dyDescent="0.3">
      <c r="A23" s="12">
        <v>18</v>
      </c>
      <c r="B23" s="11" t="s">
        <v>15</v>
      </c>
      <c r="C23" s="12" t="s">
        <v>22</v>
      </c>
      <c r="D23" s="12" t="s">
        <v>22</v>
      </c>
      <c r="E23" s="13" t="s">
        <v>92</v>
      </c>
      <c r="F23" s="14" t="s">
        <v>196</v>
      </c>
      <c r="G23" s="15">
        <v>3.3</v>
      </c>
      <c r="H23" s="12">
        <v>18</v>
      </c>
      <c r="I23" s="11" t="s">
        <v>206</v>
      </c>
      <c r="J23" s="16">
        <v>0.47916666666666669</v>
      </c>
      <c r="K23" s="17">
        <v>0.54166666666666663</v>
      </c>
      <c r="L23" s="12"/>
      <c r="M23" s="19">
        <v>12</v>
      </c>
      <c r="N23" s="13" t="s">
        <v>20</v>
      </c>
      <c r="O23" s="26">
        <v>65</v>
      </c>
      <c r="P23" s="26">
        <f t="shared" si="1"/>
        <v>780</v>
      </c>
      <c r="Q23" s="75"/>
      <c r="R23" s="123"/>
    </row>
    <row r="24" spans="1:18" s="22" customFormat="1" ht="48" customHeight="1" x14ac:dyDescent="0.3">
      <c r="A24" s="12">
        <v>19</v>
      </c>
      <c r="B24" s="11" t="s">
        <v>15</v>
      </c>
      <c r="C24" s="12" t="s">
        <v>22</v>
      </c>
      <c r="D24" s="12" t="s">
        <v>22</v>
      </c>
      <c r="E24" s="13" t="s">
        <v>92</v>
      </c>
      <c r="F24" s="14" t="s">
        <v>196</v>
      </c>
      <c r="G24" s="15">
        <v>3.3</v>
      </c>
      <c r="H24" s="12">
        <v>19</v>
      </c>
      <c r="I24" s="11" t="s">
        <v>206</v>
      </c>
      <c r="J24" s="16">
        <v>0.47916666666666669</v>
      </c>
      <c r="K24" s="17">
        <v>0.54166666666666663</v>
      </c>
      <c r="L24" s="12"/>
      <c r="M24" s="19">
        <v>12</v>
      </c>
      <c r="N24" s="13" t="s">
        <v>21</v>
      </c>
      <c r="O24" s="26">
        <v>65</v>
      </c>
      <c r="P24" s="26">
        <f t="shared" si="1"/>
        <v>780</v>
      </c>
      <c r="Q24" s="26"/>
      <c r="R24" s="123"/>
    </row>
    <row r="25" spans="1:18" s="22" customFormat="1" ht="48" customHeight="1" x14ac:dyDescent="0.3">
      <c r="A25" s="12">
        <v>20</v>
      </c>
      <c r="B25" s="11" t="s">
        <v>15</v>
      </c>
      <c r="C25" s="12" t="s">
        <v>22</v>
      </c>
      <c r="D25" s="12" t="s">
        <v>22</v>
      </c>
      <c r="E25" s="13" t="s">
        <v>93</v>
      </c>
      <c r="F25" s="14" t="s">
        <v>197</v>
      </c>
      <c r="G25" s="15">
        <v>5.3</v>
      </c>
      <c r="H25" s="12">
        <v>16</v>
      </c>
      <c r="I25" s="11" t="s">
        <v>206</v>
      </c>
      <c r="J25" s="16">
        <v>0.40625</v>
      </c>
      <c r="K25" s="17">
        <v>0.47569444444444442</v>
      </c>
      <c r="L25" s="12"/>
      <c r="M25" s="19">
        <v>12</v>
      </c>
      <c r="N25" s="13" t="s">
        <v>20</v>
      </c>
      <c r="O25" s="26">
        <v>65</v>
      </c>
      <c r="P25" s="26">
        <f t="shared" si="1"/>
        <v>780</v>
      </c>
      <c r="Q25" s="26"/>
      <c r="R25" s="123"/>
    </row>
    <row r="26" spans="1:18" s="22" customFormat="1" ht="48" customHeight="1" x14ac:dyDescent="0.3">
      <c r="A26" s="12">
        <v>21</v>
      </c>
      <c r="B26" s="11" t="s">
        <v>15</v>
      </c>
      <c r="C26" s="12" t="s">
        <v>22</v>
      </c>
      <c r="D26" s="12" t="s">
        <v>22</v>
      </c>
      <c r="E26" s="13" t="s">
        <v>93</v>
      </c>
      <c r="F26" s="14" t="s">
        <v>197</v>
      </c>
      <c r="G26" s="15">
        <v>5.3</v>
      </c>
      <c r="H26" s="12">
        <v>16</v>
      </c>
      <c r="I26" s="11" t="s">
        <v>206</v>
      </c>
      <c r="J26" s="16">
        <v>0.40625</v>
      </c>
      <c r="K26" s="17">
        <v>0.47569444444444442</v>
      </c>
      <c r="L26" s="12"/>
      <c r="M26" s="19">
        <v>12</v>
      </c>
      <c r="N26" s="13" t="s">
        <v>21</v>
      </c>
      <c r="O26" s="26">
        <v>65</v>
      </c>
      <c r="P26" s="26">
        <f t="shared" si="1"/>
        <v>780</v>
      </c>
      <c r="Q26" s="26"/>
      <c r="R26" s="123"/>
    </row>
    <row r="27" spans="1:18" s="22" customFormat="1" ht="48" customHeight="1" x14ac:dyDescent="0.3">
      <c r="A27" s="12">
        <v>22</v>
      </c>
      <c r="B27" s="11" t="s">
        <v>15</v>
      </c>
      <c r="C27" s="12" t="s">
        <v>22</v>
      </c>
      <c r="D27" s="12" t="s">
        <v>22</v>
      </c>
      <c r="E27" s="13" t="s">
        <v>94</v>
      </c>
      <c r="F27" s="14" t="s">
        <v>198</v>
      </c>
      <c r="G27" s="15">
        <v>4.2</v>
      </c>
      <c r="H27" s="12">
        <v>19</v>
      </c>
      <c r="I27" s="11" t="s">
        <v>206</v>
      </c>
      <c r="J27" s="16">
        <v>0.47916666666666669</v>
      </c>
      <c r="K27" s="17">
        <v>0.54166666666666663</v>
      </c>
      <c r="L27" s="12"/>
      <c r="M27" s="19">
        <v>10</v>
      </c>
      <c r="N27" s="13" t="s">
        <v>19</v>
      </c>
      <c r="O27" s="26">
        <v>65</v>
      </c>
      <c r="P27" s="26">
        <f t="shared" si="1"/>
        <v>650</v>
      </c>
      <c r="Q27" s="26"/>
      <c r="R27" s="123"/>
    </row>
    <row r="28" spans="1:18" s="22" customFormat="1" ht="48" customHeight="1" x14ac:dyDescent="0.3">
      <c r="A28" s="12">
        <v>23</v>
      </c>
      <c r="B28" s="11" t="s">
        <v>15</v>
      </c>
      <c r="C28" s="12" t="s">
        <v>22</v>
      </c>
      <c r="D28" s="12" t="s">
        <v>22</v>
      </c>
      <c r="E28" s="13" t="s">
        <v>95</v>
      </c>
      <c r="F28" s="14" t="s">
        <v>199</v>
      </c>
      <c r="G28" s="15">
        <v>4.3</v>
      </c>
      <c r="H28" s="12">
        <v>23</v>
      </c>
      <c r="I28" s="11" t="s">
        <v>207</v>
      </c>
      <c r="J28" s="16">
        <v>0.40625</v>
      </c>
      <c r="K28" s="17">
        <v>0.47569444444444442</v>
      </c>
      <c r="L28" s="12"/>
      <c r="M28" s="19">
        <v>10</v>
      </c>
      <c r="N28" s="13" t="s">
        <v>19</v>
      </c>
      <c r="O28" s="26">
        <v>95</v>
      </c>
      <c r="P28" s="26">
        <f t="shared" si="1"/>
        <v>950</v>
      </c>
      <c r="Q28" s="26"/>
      <c r="R28" s="123"/>
    </row>
    <row r="29" spans="1:18" s="22" customFormat="1" ht="48" customHeight="1" x14ac:dyDescent="0.3">
      <c r="A29" s="12">
        <v>24</v>
      </c>
      <c r="B29" s="11" t="s">
        <v>15</v>
      </c>
      <c r="C29" s="12" t="s">
        <v>22</v>
      </c>
      <c r="D29" s="12" t="s">
        <v>22</v>
      </c>
      <c r="E29" s="13" t="s">
        <v>96</v>
      </c>
      <c r="F29" s="14" t="s">
        <v>200</v>
      </c>
      <c r="G29" s="15">
        <v>7.6</v>
      </c>
      <c r="H29" s="12">
        <v>18</v>
      </c>
      <c r="I29" s="11" t="s">
        <v>206</v>
      </c>
      <c r="J29" s="16">
        <v>0.40625</v>
      </c>
      <c r="K29" s="17">
        <v>0.47569444444444442</v>
      </c>
      <c r="L29" s="12"/>
      <c r="M29" s="19">
        <v>12</v>
      </c>
      <c r="N29" s="13" t="s">
        <v>18</v>
      </c>
      <c r="O29" s="26">
        <v>65</v>
      </c>
      <c r="P29" s="26">
        <f t="shared" si="1"/>
        <v>780</v>
      </c>
      <c r="Q29" s="26"/>
      <c r="R29" s="123"/>
    </row>
    <row r="30" spans="1:18" s="22" customFormat="1" ht="48" customHeight="1" x14ac:dyDescent="0.3">
      <c r="A30" s="12">
        <v>25</v>
      </c>
      <c r="B30" s="11" t="s">
        <v>15</v>
      </c>
      <c r="C30" s="12" t="s">
        <v>23</v>
      </c>
      <c r="D30" s="12" t="s">
        <v>22</v>
      </c>
      <c r="E30" s="13" t="s">
        <v>97</v>
      </c>
      <c r="F30" s="14" t="s">
        <v>201</v>
      </c>
      <c r="G30" s="15">
        <v>4.5</v>
      </c>
      <c r="H30" s="12">
        <v>19</v>
      </c>
      <c r="I30" s="11" t="s">
        <v>206</v>
      </c>
      <c r="J30" s="16">
        <v>0.35416666666666669</v>
      </c>
      <c r="K30" s="17">
        <v>0.40972222222222227</v>
      </c>
      <c r="L30" s="12"/>
      <c r="M30" s="19">
        <v>12</v>
      </c>
      <c r="N30" s="13" t="s">
        <v>20</v>
      </c>
      <c r="O30" s="26">
        <v>65</v>
      </c>
      <c r="P30" s="26">
        <f t="shared" si="1"/>
        <v>780</v>
      </c>
      <c r="Q30" s="26"/>
      <c r="R30" s="123"/>
    </row>
    <row r="31" spans="1:18" s="22" customFormat="1" ht="48" customHeight="1" x14ac:dyDescent="0.3">
      <c r="A31" s="12">
        <v>26</v>
      </c>
      <c r="B31" s="11" t="s">
        <v>15</v>
      </c>
      <c r="C31" s="12" t="s">
        <v>23</v>
      </c>
      <c r="D31" s="12" t="s">
        <v>22</v>
      </c>
      <c r="E31" s="13" t="s">
        <v>98</v>
      </c>
      <c r="F31" s="14" t="s">
        <v>202</v>
      </c>
      <c r="G31" s="12">
        <v>2.2999999999999998</v>
      </c>
      <c r="H31" s="12">
        <v>18</v>
      </c>
      <c r="I31" s="11" t="s">
        <v>206</v>
      </c>
      <c r="J31" s="16">
        <v>0.35416666666666669</v>
      </c>
      <c r="K31" s="17">
        <v>0.40972222222222227</v>
      </c>
      <c r="L31" s="12"/>
      <c r="M31" s="19">
        <v>12</v>
      </c>
      <c r="N31" s="13" t="s">
        <v>20</v>
      </c>
      <c r="O31" s="26">
        <v>65</v>
      </c>
      <c r="P31" s="26">
        <f t="shared" si="1"/>
        <v>780</v>
      </c>
      <c r="Q31" s="26"/>
      <c r="R31" s="123"/>
    </row>
    <row r="32" spans="1:18" s="22" customFormat="1" ht="48" customHeight="1" x14ac:dyDescent="0.3">
      <c r="A32" s="12">
        <v>27</v>
      </c>
      <c r="B32" s="11" t="s">
        <v>15</v>
      </c>
      <c r="C32" s="12" t="s">
        <v>22</v>
      </c>
      <c r="D32" s="12" t="s">
        <v>22</v>
      </c>
      <c r="E32" s="13" t="s">
        <v>100</v>
      </c>
      <c r="F32" s="14" t="s">
        <v>202</v>
      </c>
      <c r="G32" s="15">
        <v>2.2999999999999998</v>
      </c>
      <c r="H32" s="12">
        <v>19</v>
      </c>
      <c r="I32" s="11" t="s">
        <v>206</v>
      </c>
      <c r="J32" s="16">
        <v>0.35416666666666669</v>
      </c>
      <c r="K32" s="17">
        <v>0.40972222222222227</v>
      </c>
      <c r="L32" s="12"/>
      <c r="M32" s="19">
        <v>12</v>
      </c>
      <c r="N32" s="13" t="s">
        <v>21</v>
      </c>
      <c r="O32" s="26">
        <v>65</v>
      </c>
      <c r="P32" s="26">
        <f t="shared" si="1"/>
        <v>780</v>
      </c>
      <c r="Q32" s="26"/>
      <c r="R32" s="123"/>
    </row>
    <row r="33" spans="1:18" s="22" customFormat="1" ht="48" customHeight="1" x14ac:dyDescent="0.3">
      <c r="A33" s="12">
        <v>28</v>
      </c>
      <c r="B33" s="11" t="s">
        <v>15</v>
      </c>
      <c r="C33" s="12" t="s">
        <v>22</v>
      </c>
      <c r="D33" s="12" t="s">
        <v>22</v>
      </c>
      <c r="E33" s="13" t="s">
        <v>99</v>
      </c>
      <c r="F33" s="14" t="s">
        <v>203</v>
      </c>
      <c r="G33" s="12">
        <v>2.2999999999999998</v>
      </c>
      <c r="H33" s="12">
        <v>18</v>
      </c>
      <c r="I33" s="11" t="s">
        <v>206</v>
      </c>
      <c r="J33" s="16">
        <v>0.35416666666666669</v>
      </c>
      <c r="K33" s="17">
        <v>0.40972222222222227</v>
      </c>
      <c r="L33" s="12"/>
      <c r="M33" s="12">
        <v>10</v>
      </c>
      <c r="N33" s="13" t="s">
        <v>19</v>
      </c>
      <c r="O33" s="26">
        <v>65</v>
      </c>
      <c r="P33" s="26">
        <f t="shared" si="1"/>
        <v>650</v>
      </c>
      <c r="Q33" s="26"/>
      <c r="R33" s="123"/>
    </row>
    <row r="34" spans="1:18" s="22" customFormat="1" ht="48" customHeight="1" x14ac:dyDescent="0.3">
      <c r="A34" s="12">
        <v>29</v>
      </c>
      <c r="B34" s="11" t="s">
        <v>15</v>
      </c>
      <c r="C34" s="12" t="s">
        <v>22</v>
      </c>
      <c r="D34" s="12" t="s">
        <v>22</v>
      </c>
      <c r="E34" s="13" t="s">
        <v>101</v>
      </c>
      <c r="F34" s="14" t="s">
        <v>204</v>
      </c>
      <c r="G34" s="12">
        <v>2.2000000000000002</v>
      </c>
      <c r="H34" s="12">
        <v>21</v>
      </c>
      <c r="I34" s="11" t="s">
        <v>207</v>
      </c>
      <c r="J34" s="16">
        <v>0.47916666666666669</v>
      </c>
      <c r="K34" s="17">
        <v>0.54166666666666663</v>
      </c>
      <c r="L34" s="12"/>
      <c r="M34" s="19">
        <v>12</v>
      </c>
      <c r="N34" s="13" t="s">
        <v>18</v>
      </c>
      <c r="O34" s="26">
        <v>95</v>
      </c>
      <c r="P34" s="26">
        <f t="shared" si="1"/>
        <v>1140</v>
      </c>
      <c r="Q34" s="26"/>
      <c r="R34" s="123"/>
    </row>
    <row r="35" spans="1:18" s="22" customFormat="1" ht="48" customHeight="1" x14ac:dyDescent="0.3">
      <c r="A35" s="12">
        <v>30</v>
      </c>
      <c r="B35" s="11" t="s">
        <v>15</v>
      </c>
      <c r="C35" s="12" t="s">
        <v>22</v>
      </c>
      <c r="D35" s="12" t="s">
        <v>22</v>
      </c>
      <c r="E35" s="13" t="s">
        <v>101</v>
      </c>
      <c r="F35" s="14" t="s">
        <v>204</v>
      </c>
      <c r="G35" s="12">
        <v>2.2000000000000002</v>
      </c>
      <c r="H35" s="12">
        <v>21</v>
      </c>
      <c r="I35" s="11" t="s">
        <v>207</v>
      </c>
      <c r="J35" s="16">
        <v>0.47916666666666669</v>
      </c>
      <c r="K35" s="17">
        <v>0.54166666666666663</v>
      </c>
      <c r="L35" s="12"/>
      <c r="M35" s="12">
        <v>11</v>
      </c>
      <c r="N35" s="12" t="s">
        <v>17</v>
      </c>
      <c r="O35" s="26">
        <v>95</v>
      </c>
      <c r="P35" s="26">
        <f t="shared" si="1"/>
        <v>1045</v>
      </c>
      <c r="Q35" s="26"/>
      <c r="R35" s="123"/>
    </row>
    <row r="36" spans="1:18" s="22" customFormat="1" ht="48" customHeight="1" x14ac:dyDescent="0.3">
      <c r="A36" s="12">
        <v>31</v>
      </c>
      <c r="B36" s="11" t="s">
        <v>15</v>
      </c>
      <c r="C36" s="12" t="s">
        <v>22</v>
      </c>
      <c r="D36" s="12" t="s">
        <v>22</v>
      </c>
      <c r="E36" s="13" t="s">
        <v>102</v>
      </c>
      <c r="F36" s="14" t="s">
        <v>205</v>
      </c>
      <c r="G36" s="12">
        <v>4</v>
      </c>
      <c r="H36" s="12">
        <v>23</v>
      </c>
      <c r="I36" s="11" t="s">
        <v>207</v>
      </c>
      <c r="J36" s="16">
        <v>0.35416666666666669</v>
      </c>
      <c r="K36" s="17">
        <v>0.40972222222222227</v>
      </c>
      <c r="L36" s="12"/>
      <c r="M36" s="12">
        <v>12</v>
      </c>
      <c r="N36" s="12" t="s">
        <v>18</v>
      </c>
      <c r="O36" s="26">
        <v>95</v>
      </c>
      <c r="P36" s="26">
        <f t="shared" si="1"/>
        <v>1140</v>
      </c>
      <c r="Q36" s="26"/>
      <c r="R36" s="123"/>
    </row>
    <row r="37" spans="1:18" s="22" customFormat="1" ht="48" customHeight="1" x14ac:dyDescent="0.3">
      <c r="A37" s="20"/>
      <c r="B37" s="20"/>
      <c r="C37" s="20"/>
      <c r="D37" s="21" t="s">
        <v>22</v>
      </c>
      <c r="E37" s="127" t="s">
        <v>267</v>
      </c>
      <c r="F37" s="128"/>
      <c r="G37" s="129"/>
      <c r="H37" s="130" t="s">
        <v>268</v>
      </c>
      <c r="I37" s="131"/>
      <c r="J37" s="131"/>
      <c r="K37" s="131"/>
      <c r="L37" s="131"/>
      <c r="M37" s="131"/>
      <c r="N37" s="132"/>
      <c r="O37" s="27">
        <f>SUM(O21:O36)</f>
        <v>1160</v>
      </c>
      <c r="P37" s="27">
        <f>SUM(P21:P36)</f>
        <v>13375</v>
      </c>
      <c r="Q37" s="26">
        <f>P37*0.5%</f>
        <v>66.875</v>
      </c>
      <c r="R37" s="123"/>
    </row>
    <row r="38" spans="1:18" ht="31.2" customHeight="1" x14ac:dyDescent="0.3">
      <c r="A38" s="126" t="s">
        <v>298</v>
      </c>
      <c r="B38" s="126"/>
      <c r="C38" s="126"/>
      <c r="D38" s="126"/>
      <c r="E38" s="126"/>
      <c r="F38" s="126"/>
      <c r="G38" s="126"/>
      <c r="H38" s="126"/>
      <c r="I38" s="126"/>
      <c r="J38" s="126"/>
      <c r="K38" s="126"/>
      <c r="L38" s="126"/>
      <c r="M38" s="126"/>
      <c r="N38" s="126"/>
      <c r="O38" s="126"/>
      <c r="P38" s="64">
        <f>SUM(P37,P19)</f>
        <v>28570</v>
      </c>
      <c r="Q38" s="27"/>
      <c r="R38" s="23"/>
    </row>
    <row r="39" spans="1:18" ht="48" customHeight="1" x14ac:dyDescent="0.3">
      <c r="Q39" s="77"/>
    </row>
    <row r="40" spans="1:18" ht="48" customHeight="1" x14ac:dyDescent="0.3">
      <c r="Q40" s="67"/>
    </row>
    <row r="41" spans="1:18" ht="48" customHeight="1" x14ac:dyDescent="0.3">
      <c r="Q41" s="67"/>
    </row>
    <row r="42" spans="1:18" ht="48" customHeight="1" x14ac:dyDescent="0.3">
      <c r="Q42" s="67"/>
    </row>
    <row r="43" spans="1:18" ht="48" customHeight="1" x14ac:dyDescent="0.3">
      <c r="Q43" s="67"/>
    </row>
    <row r="44" spans="1:18" ht="48" customHeight="1" x14ac:dyDescent="0.3">
      <c r="Q44" s="67"/>
    </row>
    <row r="45" spans="1:18" ht="48" customHeight="1" x14ac:dyDescent="0.3">
      <c r="Q45" s="67"/>
    </row>
    <row r="46" spans="1:18" ht="48" customHeight="1" x14ac:dyDescent="0.3">
      <c r="Q46" s="67"/>
    </row>
    <row r="47" spans="1:18" ht="48" customHeight="1" x14ac:dyDescent="0.3">
      <c r="Q47" s="67"/>
    </row>
    <row r="48" spans="1:18" ht="48" customHeight="1" x14ac:dyDescent="0.3">
      <c r="Q48" s="67"/>
    </row>
    <row r="49" spans="17:17" ht="48" customHeight="1" x14ac:dyDescent="0.3">
      <c r="Q49" s="67"/>
    </row>
    <row r="50" spans="17:17" ht="48" customHeight="1" x14ac:dyDescent="0.3">
      <c r="Q50" s="67"/>
    </row>
    <row r="51" spans="17:17" ht="48" customHeight="1" x14ac:dyDescent="0.3">
      <c r="Q51" s="68"/>
    </row>
    <row r="52" spans="17:17" ht="48" customHeight="1" x14ac:dyDescent="0.3">
      <c r="Q52" s="66"/>
    </row>
    <row r="53" spans="17:17" ht="48" customHeight="1" x14ac:dyDescent="0.3">
      <c r="Q53" s="67"/>
    </row>
    <row r="54" spans="17:17" ht="48" customHeight="1" x14ac:dyDescent="0.3">
      <c r="Q54" s="67"/>
    </row>
    <row r="55" spans="17:17" ht="48" customHeight="1" x14ac:dyDescent="0.3">
      <c r="Q55" s="67"/>
    </row>
    <row r="56" spans="17:17" ht="48" customHeight="1" x14ac:dyDescent="0.3">
      <c r="Q56" s="67"/>
    </row>
    <row r="57" spans="17:17" ht="48" customHeight="1" x14ac:dyDescent="0.3">
      <c r="Q57" s="67"/>
    </row>
    <row r="58" spans="17:17" ht="48" customHeight="1" x14ac:dyDescent="0.3">
      <c r="Q58" s="67"/>
    </row>
    <row r="59" spans="17:17" ht="48" customHeight="1" x14ac:dyDescent="0.3">
      <c r="Q59" s="67"/>
    </row>
    <row r="60" spans="17:17" ht="48" customHeight="1" x14ac:dyDescent="0.3">
      <c r="Q60" s="67"/>
    </row>
    <row r="61" spans="17:17" ht="48" customHeight="1" x14ac:dyDescent="0.3">
      <c r="Q61" s="67"/>
    </row>
    <row r="62" spans="17:17" ht="48" customHeight="1" x14ac:dyDescent="0.3">
      <c r="Q62" s="67"/>
    </row>
    <row r="63" spans="17:17" ht="48" customHeight="1" x14ac:dyDescent="0.3">
      <c r="Q63" s="67"/>
    </row>
    <row r="64" spans="17:17" ht="48" customHeight="1" x14ac:dyDescent="0.3">
      <c r="Q64" s="68"/>
    </row>
    <row r="65" spans="17:17" ht="48" customHeight="1" x14ac:dyDescent="0.3">
      <c r="Q65" s="66"/>
    </row>
    <row r="66" spans="17:17" ht="48" customHeight="1" x14ac:dyDescent="0.3">
      <c r="Q66" s="67"/>
    </row>
    <row r="67" spans="17:17" ht="48" customHeight="1" x14ac:dyDescent="0.3">
      <c r="Q67" s="67"/>
    </row>
    <row r="68" spans="17:17" ht="48" customHeight="1" x14ac:dyDescent="0.3">
      <c r="Q68" s="67"/>
    </row>
    <row r="69" spans="17:17" ht="48" customHeight="1" x14ac:dyDescent="0.3">
      <c r="Q69" s="67"/>
    </row>
    <row r="70" spans="17:17" ht="48" customHeight="1" x14ac:dyDescent="0.3">
      <c r="Q70" s="67"/>
    </row>
    <row r="71" spans="17:17" ht="48" customHeight="1" x14ac:dyDescent="0.3">
      <c r="Q71" s="67"/>
    </row>
    <row r="72" spans="17:17" ht="48" customHeight="1" x14ac:dyDescent="0.3">
      <c r="Q72" s="67"/>
    </row>
    <row r="73" spans="17:17" ht="48" customHeight="1" x14ac:dyDescent="0.3">
      <c r="Q73" s="67"/>
    </row>
    <row r="74" spans="17:17" ht="48" customHeight="1" x14ac:dyDescent="0.3">
      <c r="Q74" s="67"/>
    </row>
    <row r="75" spans="17:17" ht="48" customHeight="1" x14ac:dyDescent="0.3">
      <c r="Q75" s="67"/>
    </row>
    <row r="76" spans="17:17" ht="48" customHeight="1" x14ac:dyDescent="0.3">
      <c r="Q76" s="67"/>
    </row>
    <row r="77" spans="17:17" ht="48" customHeight="1" x14ac:dyDescent="0.3">
      <c r="Q77" s="67"/>
    </row>
    <row r="78" spans="17:17" ht="48" customHeight="1" x14ac:dyDescent="0.3">
      <c r="Q78" s="67"/>
    </row>
    <row r="79" spans="17:17" ht="48" customHeight="1" x14ac:dyDescent="0.3">
      <c r="Q79" s="67"/>
    </row>
    <row r="80" spans="17:17" ht="48" customHeight="1" x14ac:dyDescent="0.3">
      <c r="Q80" s="67"/>
    </row>
    <row r="81" spans="17:17" ht="48" customHeight="1" x14ac:dyDescent="0.3">
      <c r="Q81" s="67"/>
    </row>
    <row r="82" spans="17:17" ht="48" customHeight="1" x14ac:dyDescent="0.3">
      <c r="Q82" s="68"/>
    </row>
    <row r="83" spans="17:17" ht="48" customHeight="1" x14ac:dyDescent="0.3">
      <c r="Q83" s="66"/>
    </row>
    <row r="84" spans="17:17" ht="48" customHeight="1" x14ac:dyDescent="0.3">
      <c r="Q84" s="67"/>
    </row>
    <row r="85" spans="17:17" ht="48" customHeight="1" x14ac:dyDescent="0.3">
      <c r="Q85" s="67"/>
    </row>
    <row r="86" spans="17:17" ht="48" customHeight="1" x14ac:dyDescent="0.3">
      <c r="Q86" s="67"/>
    </row>
    <row r="87" spans="17:17" ht="48" customHeight="1" x14ac:dyDescent="0.3">
      <c r="Q87" s="67"/>
    </row>
    <row r="88" spans="17:17" ht="48" customHeight="1" x14ac:dyDescent="0.3">
      <c r="Q88" s="67"/>
    </row>
    <row r="89" spans="17:17" ht="48" customHeight="1" x14ac:dyDescent="0.3">
      <c r="Q89" s="67"/>
    </row>
    <row r="90" spans="17:17" ht="48" customHeight="1" x14ac:dyDescent="0.3">
      <c r="Q90" s="67"/>
    </row>
    <row r="91" spans="17:17" ht="48" customHeight="1" x14ac:dyDescent="0.3">
      <c r="Q91" s="67"/>
    </row>
    <row r="92" spans="17:17" ht="48" customHeight="1" x14ac:dyDescent="0.3">
      <c r="Q92" s="67"/>
    </row>
    <row r="93" spans="17:17" ht="48" customHeight="1" x14ac:dyDescent="0.3">
      <c r="Q93" s="67"/>
    </row>
    <row r="94" spans="17:17" ht="48" customHeight="1" x14ac:dyDescent="0.3">
      <c r="Q94" s="67"/>
    </row>
    <row r="95" spans="17:17" ht="48" customHeight="1" x14ac:dyDescent="0.3">
      <c r="Q95" s="67"/>
    </row>
    <row r="96" spans="17:17" ht="48" customHeight="1" x14ac:dyDescent="0.3">
      <c r="Q96" s="67"/>
    </row>
    <row r="97" spans="17:17" ht="48" customHeight="1" x14ac:dyDescent="0.3">
      <c r="Q97" s="67"/>
    </row>
    <row r="98" spans="17:17" ht="48" customHeight="1" x14ac:dyDescent="0.3">
      <c r="Q98" s="68"/>
    </row>
    <row r="99" spans="17:17" ht="48" customHeight="1" x14ac:dyDescent="0.3">
      <c r="Q99" s="66"/>
    </row>
    <row r="100" spans="17:17" ht="48" customHeight="1" x14ac:dyDescent="0.3">
      <c r="Q100" s="67"/>
    </row>
    <row r="101" spans="17:17" ht="48" customHeight="1" x14ac:dyDescent="0.3">
      <c r="Q101" s="67"/>
    </row>
    <row r="102" spans="17:17" ht="48" customHeight="1" x14ac:dyDescent="0.3">
      <c r="Q102" s="67"/>
    </row>
    <row r="103" spans="17:17" ht="48" customHeight="1" x14ac:dyDescent="0.3">
      <c r="Q103" s="67"/>
    </row>
    <row r="104" spans="17:17" ht="48" customHeight="1" x14ac:dyDescent="0.3">
      <c r="Q104" s="67"/>
    </row>
    <row r="105" spans="17:17" ht="48" customHeight="1" x14ac:dyDescent="0.3">
      <c r="Q105" s="67"/>
    </row>
    <row r="106" spans="17:17" ht="48" customHeight="1" x14ac:dyDescent="0.3">
      <c r="Q106" s="67"/>
    </row>
    <row r="107" spans="17:17" ht="48" customHeight="1" x14ac:dyDescent="0.3">
      <c r="Q107" s="67"/>
    </row>
    <row r="108" spans="17:17" ht="48" customHeight="1" x14ac:dyDescent="0.3">
      <c r="Q108" s="67"/>
    </row>
    <row r="109" spans="17:17" ht="48" customHeight="1" x14ac:dyDescent="0.3">
      <c r="Q109" s="67"/>
    </row>
    <row r="110" spans="17:17" ht="48" customHeight="1" x14ac:dyDescent="0.3">
      <c r="Q110" s="67"/>
    </row>
    <row r="111" spans="17:17" ht="48" customHeight="1" x14ac:dyDescent="0.3">
      <c r="Q111" s="67"/>
    </row>
    <row r="112" spans="17:17" ht="48" customHeight="1" x14ac:dyDescent="0.3">
      <c r="Q112" s="69"/>
    </row>
    <row r="113" spans="17:17" ht="48" customHeight="1" x14ac:dyDescent="0.3">
      <c r="Q113" s="76"/>
    </row>
    <row r="114" spans="17:17" ht="48" customHeight="1" x14ac:dyDescent="0.3">
      <c r="Q114" s="64"/>
    </row>
    <row r="115" spans="17:17" ht="48" customHeight="1" x14ac:dyDescent="0.3">
      <c r="Q115" s="65"/>
    </row>
    <row r="116" spans="17:17" ht="48" customHeight="1" x14ac:dyDescent="0.3">
      <c r="Q116" s="65"/>
    </row>
  </sheetData>
  <mergeCells count="7">
    <mergeCell ref="A2:R2"/>
    <mergeCell ref="A1:R1"/>
    <mergeCell ref="A38:O38"/>
    <mergeCell ref="E37:G37"/>
    <mergeCell ref="H37:N37"/>
    <mergeCell ref="E19:G19"/>
    <mergeCell ref="H19:N19"/>
  </mergeCells>
  <phoneticPr fontId="3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1" fitToHeight="0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116"/>
  <sheetViews>
    <sheetView zoomScale="89" zoomScaleNormal="89" workbookViewId="0">
      <selection activeCell="F9" sqref="F9"/>
    </sheetView>
  </sheetViews>
  <sheetFormatPr defaultRowHeight="47.4" customHeight="1" x14ac:dyDescent="0.3"/>
  <cols>
    <col min="1" max="1" width="6.5546875" style="1" customWidth="1"/>
    <col min="2" max="2" width="16.6640625" style="45" customWidth="1"/>
    <col min="3" max="3" width="18" style="1" customWidth="1"/>
    <col min="4" max="4" width="20" style="25" customWidth="1"/>
    <col min="5" max="5" width="14.44140625" style="1" customWidth="1"/>
    <col min="6" max="6" width="11" style="1" customWidth="1"/>
    <col min="7" max="7" width="0" style="1" hidden="1" customWidth="1"/>
    <col min="8" max="8" width="18.5546875" style="1" bestFit="1" customWidth="1"/>
    <col min="9" max="9" width="12.88671875" style="1" customWidth="1"/>
    <col min="10" max="10" width="13.44140625" style="1" customWidth="1"/>
    <col min="11" max="11" width="9.5546875" style="1" hidden="1" customWidth="1"/>
    <col min="12" max="12" width="10.6640625" style="1" customWidth="1"/>
    <col min="13" max="13" width="13.33203125" style="1" customWidth="1"/>
    <col min="14" max="14" width="12.109375" style="1" customWidth="1"/>
    <col min="15" max="15" width="13.33203125" style="1" hidden="1" customWidth="1"/>
    <col min="16" max="16" width="10.33203125" style="1" hidden="1" customWidth="1"/>
    <col min="17" max="17" width="12.88671875" style="1" customWidth="1"/>
    <col min="18" max="16384" width="8.88671875" style="1"/>
  </cols>
  <sheetData>
    <row r="1" spans="1:17" ht="30" customHeight="1" x14ac:dyDescent="0.3">
      <c r="A1" s="133" t="s">
        <v>0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</row>
    <row r="2" spans="1:17" ht="27" customHeight="1" x14ac:dyDescent="0.3">
      <c r="A2" s="133" t="s">
        <v>62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</row>
    <row r="3" spans="1:17" s="22" customFormat="1" ht="75.599999999999994" customHeight="1" x14ac:dyDescent="0.3">
      <c r="A3" s="78" t="s">
        <v>1</v>
      </c>
      <c r="B3" s="79" t="s">
        <v>3</v>
      </c>
      <c r="C3" s="78" t="s">
        <v>4</v>
      </c>
      <c r="D3" s="80" t="s">
        <v>5</v>
      </c>
      <c r="E3" s="81" t="s">
        <v>6</v>
      </c>
      <c r="F3" s="82" t="s">
        <v>7</v>
      </c>
      <c r="G3" s="78" t="s">
        <v>8</v>
      </c>
      <c r="H3" s="82" t="s">
        <v>9</v>
      </c>
      <c r="I3" s="83" t="s">
        <v>10</v>
      </c>
      <c r="J3" s="82" t="s">
        <v>11</v>
      </c>
      <c r="K3" s="82" t="s">
        <v>12</v>
      </c>
      <c r="L3" s="84" t="s">
        <v>13</v>
      </c>
      <c r="M3" s="80" t="s">
        <v>14</v>
      </c>
      <c r="N3" s="85" t="s">
        <v>263</v>
      </c>
      <c r="O3" s="86" t="s">
        <v>264</v>
      </c>
      <c r="P3" s="87" t="s">
        <v>299</v>
      </c>
      <c r="Q3" s="122" t="s">
        <v>300</v>
      </c>
    </row>
    <row r="4" spans="1:17" s="22" customFormat="1" ht="47.4" customHeight="1" x14ac:dyDescent="0.3">
      <c r="A4" s="88">
        <v>1</v>
      </c>
      <c r="B4" s="89" t="s">
        <v>24</v>
      </c>
      <c r="C4" s="90" t="s">
        <v>103</v>
      </c>
      <c r="D4" s="91" t="s">
        <v>170</v>
      </c>
      <c r="E4" s="92">
        <v>6.3</v>
      </c>
      <c r="F4" s="89">
        <v>26</v>
      </c>
      <c r="G4" s="93"/>
      <c r="H4" s="88" t="s">
        <v>207</v>
      </c>
      <c r="I4" s="94">
        <v>0.40625</v>
      </c>
      <c r="J4" s="95">
        <v>0.47569444444444442</v>
      </c>
      <c r="K4" s="93"/>
      <c r="L4" s="96">
        <v>8</v>
      </c>
      <c r="M4" s="90" t="s">
        <v>17</v>
      </c>
      <c r="N4" s="97">
        <v>95</v>
      </c>
      <c r="O4" s="97">
        <f>N4*L4</f>
        <v>760</v>
      </c>
      <c r="P4" s="97"/>
      <c r="Q4" s="123"/>
    </row>
    <row r="5" spans="1:17" s="22" customFormat="1" ht="47.4" customHeight="1" x14ac:dyDescent="0.3">
      <c r="A5" s="88">
        <v>2</v>
      </c>
      <c r="B5" s="89" t="s">
        <v>24</v>
      </c>
      <c r="C5" s="90" t="s">
        <v>104</v>
      </c>
      <c r="D5" s="91" t="s">
        <v>171</v>
      </c>
      <c r="E5" s="92">
        <v>2.8</v>
      </c>
      <c r="F5" s="89">
        <v>19</v>
      </c>
      <c r="G5" s="93"/>
      <c r="H5" s="88" t="s">
        <v>206</v>
      </c>
      <c r="I5" s="94">
        <v>0.47916666666666669</v>
      </c>
      <c r="J5" s="95">
        <v>0.54166666666666663</v>
      </c>
      <c r="K5" s="93"/>
      <c r="L5" s="96">
        <v>8</v>
      </c>
      <c r="M5" s="90" t="s">
        <v>17</v>
      </c>
      <c r="N5" s="97">
        <v>65</v>
      </c>
      <c r="O5" s="97">
        <f t="shared" ref="O5:O12" si="0">N5*L5</f>
        <v>520</v>
      </c>
      <c r="P5" s="97"/>
      <c r="Q5" s="123"/>
    </row>
    <row r="6" spans="1:17" s="22" customFormat="1" ht="47.4" customHeight="1" x14ac:dyDescent="0.3">
      <c r="A6" s="88">
        <v>3</v>
      </c>
      <c r="B6" s="89" t="s">
        <v>24</v>
      </c>
      <c r="C6" s="90" t="s">
        <v>104</v>
      </c>
      <c r="D6" s="91" t="s">
        <v>171</v>
      </c>
      <c r="E6" s="92">
        <v>2.8</v>
      </c>
      <c r="F6" s="89">
        <v>19</v>
      </c>
      <c r="G6" s="93"/>
      <c r="H6" s="88" t="s">
        <v>206</v>
      </c>
      <c r="I6" s="94">
        <v>0.47916666666666669</v>
      </c>
      <c r="J6" s="95">
        <v>0.54166666666666663</v>
      </c>
      <c r="K6" s="93"/>
      <c r="L6" s="96">
        <v>10</v>
      </c>
      <c r="M6" s="90" t="s">
        <v>18</v>
      </c>
      <c r="N6" s="97">
        <v>65</v>
      </c>
      <c r="O6" s="97">
        <f t="shared" si="0"/>
        <v>650</v>
      </c>
      <c r="P6" s="97"/>
      <c r="Q6" s="123"/>
    </row>
    <row r="7" spans="1:17" s="22" customFormat="1" ht="47.4" customHeight="1" x14ac:dyDescent="0.3">
      <c r="A7" s="88">
        <v>4</v>
      </c>
      <c r="B7" s="89" t="s">
        <v>24</v>
      </c>
      <c r="C7" s="90" t="s">
        <v>105</v>
      </c>
      <c r="D7" s="91" t="s">
        <v>172</v>
      </c>
      <c r="E7" s="92">
        <v>5.6</v>
      </c>
      <c r="F7" s="89">
        <v>21</v>
      </c>
      <c r="G7" s="93"/>
      <c r="H7" s="88" t="s">
        <v>207</v>
      </c>
      <c r="I7" s="94">
        <v>0.40625</v>
      </c>
      <c r="J7" s="95">
        <v>0.47569444444444442</v>
      </c>
      <c r="K7" s="93"/>
      <c r="L7" s="96">
        <v>10</v>
      </c>
      <c r="M7" s="90" t="s">
        <v>18</v>
      </c>
      <c r="N7" s="97">
        <v>95</v>
      </c>
      <c r="O7" s="97">
        <f t="shared" si="0"/>
        <v>950</v>
      </c>
      <c r="P7" s="97"/>
      <c r="Q7" s="123"/>
    </row>
    <row r="8" spans="1:17" s="22" customFormat="1" ht="47.4" customHeight="1" x14ac:dyDescent="0.3">
      <c r="A8" s="88">
        <v>5</v>
      </c>
      <c r="B8" s="89" t="s">
        <v>24</v>
      </c>
      <c r="C8" s="90" t="s">
        <v>105</v>
      </c>
      <c r="D8" s="91" t="s">
        <v>172</v>
      </c>
      <c r="E8" s="92">
        <v>5.6</v>
      </c>
      <c r="F8" s="89">
        <v>21</v>
      </c>
      <c r="G8" s="93"/>
      <c r="H8" s="88" t="s">
        <v>207</v>
      </c>
      <c r="I8" s="94">
        <v>0.40625</v>
      </c>
      <c r="J8" s="95">
        <v>0.47569444444444442</v>
      </c>
      <c r="K8" s="93"/>
      <c r="L8" s="96">
        <v>10</v>
      </c>
      <c r="M8" s="90" t="s">
        <v>20</v>
      </c>
      <c r="N8" s="97">
        <v>95</v>
      </c>
      <c r="O8" s="97">
        <f t="shared" si="0"/>
        <v>950</v>
      </c>
      <c r="P8" s="97"/>
      <c r="Q8" s="123"/>
    </row>
    <row r="9" spans="1:17" s="22" customFormat="1" ht="47.4" customHeight="1" x14ac:dyDescent="0.3">
      <c r="A9" s="88">
        <v>6</v>
      </c>
      <c r="B9" s="89" t="s">
        <v>24</v>
      </c>
      <c r="C9" s="90" t="s">
        <v>106</v>
      </c>
      <c r="D9" s="91" t="s">
        <v>173</v>
      </c>
      <c r="E9" s="92">
        <v>6</v>
      </c>
      <c r="F9" s="89">
        <v>15</v>
      </c>
      <c r="G9" s="93"/>
      <c r="H9" s="88" t="s">
        <v>206</v>
      </c>
      <c r="I9" s="94">
        <v>0.40625</v>
      </c>
      <c r="J9" s="95">
        <v>0.47569444444444442</v>
      </c>
      <c r="K9" s="93"/>
      <c r="L9" s="96">
        <v>10</v>
      </c>
      <c r="M9" s="90" t="s">
        <v>21</v>
      </c>
      <c r="N9" s="97">
        <v>65</v>
      </c>
      <c r="O9" s="97">
        <f t="shared" si="0"/>
        <v>650</v>
      </c>
      <c r="P9" s="97"/>
      <c r="Q9" s="123"/>
    </row>
    <row r="10" spans="1:17" s="22" customFormat="1" ht="47.4" customHeight="1" x14ac:dyDescent="0.3">
      <c r="A10" s="88">
        <v>7</v>
      </c>
      <c r="B10" s="89" t="s">
        <v>24</v>
      </c>
      <c r="C10" s="90" t="s">
        <v>106</v>
      </c>
      <c r="D10" s="91" t="s">
        <v>173</v>
      </c>
      <c r="E10" s="92">
        <v>6</v>
      </c>
      <c r="F10" s="89">
        <v>13</v>
      </c>
      <c r="G10" s="93"/>
      <c r="H10" s="88" t="s">
        <v>206</v>
      </c>
      <c r="I10" s="94">
        <v>0.40625</v>
      </c>
      <c r="J10" s="95">
        <v>0.47569444444444442</v>
      </c>
      <c r="K10" s="93"/>
      <c r="L10" s="96">
        <v>10</v>
      </c>
      <c r="M10" s="90" t="s">
        <v>19</v>
      </c>
      <c r="N10" s="97">
        <v>65</v>
      </c>
      <c r="O10" s="97">
        <f t="shared" si="0"/>
        <v>650</v>
      </c>
      <c r="P10" s="97"/>
      <c r="Q10" s="123"/>
    </row>
    <row r="11" spans="1:17" s="22" customFormat="1" ht="47.4" customHeight="1" x14ac:dyDescent="0.3">
      <c r="A11" s="88">
        <v>8</v>
      </c>
      <c r="B11" s="89" t="s">
        <v>24</v>
      </c>
      <c r="C11" s="90" t="s">
        <v>106</v>
      </c>
      <c r="D11" s="91" t="s">
        <v>173</v>
      </c>
      <c r="E11" s="92">
        <v>6</v>
      </c>
      <c r="F11" s="89">
        <v>14</v>
      </c>
      <c r="G11" s="93"/>
      <c r="H11" s="88" t="s">
        <v>206</v>
      </c>
      <c r="I11" s="94">
        <v>0.47916666666666669</v>
      </c>
      <c r="J11" s="95">
        <v>0.54166666666666663</v>
      </c>
      <c r="K11" s="93"/>
      <c r="L11" s="96">
        <v>10</v>
      </c>
      <c r="M11" s="90" t="s">
        <v>21</v>
      </c>
      <c r="N11" s="97">
        <v>65</v>
      </c>
      <c r="O11" s="97">
        <f t="shared" si="0"/>
        <v>650</v>
      </c>
      <c r="P11" s="97"/>
      <c r="Q11" s="123"/>
    </row>
    <row r="12" spans="1:17" s="22" customFormat="1" ht="47.4" customHeight="1" x14ac:dyDescent="0.3">
      <c r="A12" s="88">
        <v>9</v>
      </c>
      <c r="B12" s="89" t="s">
        <v>16</v>
      </c>
      <c r="C12" s="90" t="s">
        <v>106</v>
      </c>
      <c r="D12" s="91" t="s">
        <v>173</v>
      </c>
      <c r="E12" s="92">
        <v>6</v>
      </c>
      <c r="F12" s="89">
        <v>15</v>
      </c>
      <c r="G12" s="98"/>
      <c r="H12" s="88" t="s">
        <v>206</v>
      </c>
      <c r="I12" s="94">
        <v>0.47916666666666669</v>
      </c>
      <c r="J12" s="95">
        <v>0.54166666666666663</v>
      </c>
      <c r="K12" s="98"/>
      <c r="L12" s="96">
        <v>10</v>
      </c>
      <c r="M12" s="90" t="s">
        <v>19</v>
      </c>
      <c r="N12" s="97">
        <v>65</v>
      </c>
      <c r="O12" s="97">
        <f t="shared" si="0"/>
        <v>650</v>
      </c>
      <c r="P12" s="97"/>
      <c r="Q12" s="123"/>
    </row>
    <row r="13" spans="1:17" s="22" customFormat="1" ht="47.4" customHeight="1" x14ac:dyDescent="0.3">
      <c r="A13" s="88"/>
      <c r="B13" s="99" t="s">
        <v>16</v>
      </c>
      <c r="C13" s="139" t="s">
        <v>269</v>
      </c>
      <c r="D13" s="140"/>
      <c r="E13" s="141"/>
      <c r="F13" s="142" t="s">
        <v>266</v>
      </c>
      <c r="G13" s="143"/>
      <c r="H13" s="143"/>
      <c r="I13" s="143"/>
      <c r="J13" s="143"/>
      <c r="K13" s="143"/>
      <c r="L13" s="143"/>
      <c r="M13" s="144"/>
      <c r="N13" s="100">
        <f>SUM(N4:N12)</f>
        <v>675</v>
      </c>
      <c r="O13" s="100">
        <f>SUM(O4:O12)</f>
        <v>6430</v>
      </c>
      <c r="P13" s="26">
        <f>O13*0.5%</f>
        <v>32.15</v>
      </c>
      <c r="Q13" s="123"/>
    </row>
    <row r="14" spans="1:17" s="22" customFormat="1" ht="71.400000000000006" customHeight="1" x14ac:dyDescent="0.3">
      <c r="A14" s="101" t="s">
        <v>1</v>
      </c>
      <c r="B14" s="102" t="s">
        <v>3</v>
      </c>
      <c r="C14" s="101" t="s">
        <v>4</v>
      </c>
      <c r="D14" s="103" t="s">
        <v>60</v>
      </c>
      <c r="E14" s="104" t="s">
        <v>6</v>
      </c>
      <c r="F14" s="105" t="s">
        <v>7</v>
      </c>
      <c r="G14" s="101" t="s">
        <v>8</v>
      </c>
      <c r="H14" s="105" t="s">
        <v>9</v>
      </c>
      <c r="I14" s="106" t="s">
        <v>10</v>
      </c>
      <c r="J14" s="105" t="s">
        <v>11</v>
      </c>
      <c r="K14" s="105" t="s">
        <v>12</v>
      </c>
      <c r="L14" s="107" t="s">
        <v>13</v>
      </c>
      <c r="M14" s="103" t="s">
        <v>14</v>
      </c>
      <c r="N14" s="85" t="s">
        <v>263</v>
      </c>
      <c r="O14" s="86" t="s">
        <v>264</v>
      </c>
      <c r="P14" s="87" t="s">
        <v>299</v>
      </c>
      <c r="Q14" s="122" t="s">
        <v>300</v>
      </c>
    </row>
    <row r="15" spans="1:17" s="22" customFormat="1" ht="47.4" customHeight="1" x14ac:dyDescent="0.3">
      <c r="A15" s="88">
        <v>10</v>
      </c>
      <c r="B15" s="89" t="s">
        <v>16</v>
      </c>
      <c r="C15" s="90" t="s">
        <v>107</v>
      </c>
      <c r="D15" s="91" t="s">
        <v>156</v>
      </c>
      <c r="E15" s="92">
        <v>6.5</v>
      </c>
      <c r="F15" s="89">
        <v>19</v>
      </c>
      <c r="G15" s="98"/>
      <c r="H15" s="88" t="s">
        <v>206</v>
      </c>
      <c r="I15" s="94">
        <v>0.35416666666666669</v>
      </c>
      <c r="J15" s="95">
        <v>0.40972222222222227</v>
      </c>
      <c r="K15" s="98"/>
      <c r="L15" s="96">
        <v>8</v>
      </c>
      <c r="M15" s="90" t="s">
        <v>17</v>
      </c>
      <c r="N15" s="97">
        <v>65</v>
      </c>
      <c r="O15" s="97">
        <f t="shared" ref="O15:O29" si="1">N15*L15</f>
        <v>520</v>
      </c>
      <c r="P15" s="97"/>
      <c r="Q15" s="123"/>
    </row>
    <row r="16" spans="1:17" s="22" customFormat="1" ht="47.4" customHeight="1" x14ac:dyDescent="0.3">
      <c r="A16" s="88">
        <v>11</v>
      </c>
      <c r="B16" s="89" t="s">
        <v>16</v>
      </c>
      <c r="C16" s="90" t="s">
        <v>107</v>
      </c>
      <c r="D16" s="91" t="s">
        <v>156</v>
      </c>
      <c r="E16" s="92">
        <v>6.5</v>
      </c>
      <c r="F16" s="89">
        <v>18</v>
      </c>
      <c r="G16" s="98"/>
      <c r="H16" s="88" t="s">
        <v>206</v>
      </c>
      <c r="I16" s="94">
        <v>0.35416666666666669</v>
      </c>
      <c r="J16" s="95">
        <v>0.40972222222222227</v>
      </c>
      <c r="K16" s="98"/>
      <c r="L16" s="96">
        <v>10</v>
      </c>
      <c r="M16" s="90" t="s">
        <v>18</v>
      </c>
      <c r="N16" s="97">
        <v>65</v>
      </c>
      <c r="O16" s="97">
        <f t="shared" si="1"/>
        <v>650</v>
      </c>
      <c r="P16" s="97"/>
      <c r="Q16" s="123"/>
    </row>
    <row r="17" spans="1:17" s="22" customFormat="1" ht="47.4" customHeight="1" x14ac:dyDescent="0.3">
      <c r="A17" s="88">
        <v>12</v>
      </c>
      <c r="B17" s="89" t="s">
        <v>24</v>
      </c>
      <c r="C17" s="90" t="s">
        <v>83</v>
      </c>
      <c r="D17" s="91" t="s">
        <v>174</v>
      </c>
      <c r="E17" s="92">
        <v>6.2</v>
      </c>
      <c r="F17" s="89">
        <v>24</v>
      </c>
      <c r="G17" s="98"/>
      <c r="H17" s="88" t="s">
        <v>207</v>
      </c>
      <c r="I17" s="94">
        <v>0.35416666666666669</v>
      </c>
      <c r="J17" s="95">
        <v>0.40972222222222227</v>
      </c>
      <c r="K17" s="98"/>
      <c r="L17" s="96">
        <v>10</v>
      </c>
      <c r="M17" s="90" t="s">
        <v>20</v>
      </c>
      <c r="N17" s="97">
        <v>95</v>
      </c>
      <c r="O17" s="97">
        <f t="shared" si="1"/>
        <v>950</v>
      </c>
      <c r="P17" s="97"/>
      <c r="Q17" s="123"/>
    </row>
    <row r="18" spans="1:17" s="22" customFormat="1" ht="47.4" customHeight="1" x14ac:dyDescent="0.3">
      <c r="A18" s="88">
        <v>13</v>
      </c>
      <c r="B18" s="89" t="s">
        <v>24</v>
      </c>
      <c r="C18" s="90" t="s">
        <v>83</v>
      </c>
      <c r="D18" s="91" t="s">
        <v>174</v>
      </c>
      <c r="E18" s="92">
        <v>6.2</v>
      </c>
      <c r="F18" s="89">
        <v>25</v>
      </c>
      <c r="G18" s="98"/>
      <c r="H18" s="88" t="s">
        <v>207</v>
      </c>
      <c r="I18" s="94">
        <v>0.35416666666666669</v>
      </c>
      <c r="J18" s="95">
        <v>0.40972222222222227</v>
      </c>
      <c r="K18" s="98"/>
      <c r="L18" s="96">
        <v>10</v>
      </c>
      <c r="M18" s="90" t="s">
        <v>21</v>
      </c>
      <c r="N18" s="97">
        <v>95</v>
      </c>
      <c r="O18" s="97">
        <f t="shared" si="1"/>
        <v>950</v>
      </c>
      <c r="P18" s="97"/>
      <c r="Q18" s="123"/>
    </row>
    <row r="19" spans="1:17" s="22" customFormat="1" ht="47.4" customHeight="1" x14ac:dyDescent="0.3">
      <c r="A19" s="88">
        <v>14</v>
      </c>
      <c r="B19" s="89" t="s">
        <v>24</v>
      </c>
      <c r="C19" s="90" t="s">
        <v>84</v>
      </c>
      <c r="D19" s="91" t="s">
        <v>175</v>
      </c>
      <c r="E19" s="92">
        <v>7.7</v>
      </c>
      <c r="F19" s="89">
        <v>26</v>
      </c>
      <c r="G19" s="98"/>
      <c r="H19" s="88" t="s">
        <v>207</v>
      </c>
      <c r="I19" s="94">
        <v>0.40625</v>
      </c>
      <c r="J19" s="95">
        <v>0.47569444444444442</v>
      </c>
      <c r="K19" s="98"/>
      <c r="L19" s="96">
        <v>8</v>
      </c>
      <c r="M19" s="90" t="s">
        <v>17</v>
      </c>
      <c r="N19" s="97">
        <v>95</v>
      </c>
      <c r="O19" s="97">
        <f t="shared" si="1"/>
        <v>760</v>
      </c>
      <c r="P19" s="97"/>
      <c r="Q19" s="123"/>
    </row>
    <row r="20" spans="1:17" s="22" customFormat="1" ht="47.4" customHeight="1" x14ac:dyDescent="0.3">
      <c r="A20" s="88">
        <v>15</v>
      </c>
      <c r="B20" s="89" t="s">
        <v>24</v>
      </c>
      <c r="C20" s="90" t="s">
        <v>84</v>
      </c>
      <c r="D20" s="91" t="s">
        <v>175</v>
      </c>
      <c r="E20" s="92">
        <v>7.7</v>
      </c>
      <c r="F20" s="89">
        <v>26</v>
      </c>
      <c r="G20" s="98"/>
      <c r="H20" s="88" t="s">
        <v>207</v>
      </c>
      <c r="I20" s="94">
        <v>0.40625</v>
      </c>
      <c r="J20" s="95">
        <v>0.47569444444444442</v>
      </c>
      <c r="K20" s="98"/>
      <c r="L20" s="96">
        <v>10</v>
      </c>
      <c r="M20" s="90" t="s">
        <v>18</v>
      </c>
      <c r="N20" s="97">
        <v>95</v>
      </c>
      <c r="O20" s="97">
        <f t="shared" si="1"/>
        <v>950</v>
      </c>
      <c r="P20" s="97"/>
      <c r="Q20" s="123"/>
    </row>
    <row r="21" spans="1:17" s="22" customFormat="1" ht="47.4" customHeight="1" x14ac:dyDescent="0.3">
      <c r="A21" s="88">
        <v>16</v>
      </c>
      <c r="B21" s="89" t="s">
        <v>24</v>
      </c>
      <c r="C21" s="90" t="s">
        <v>108</v>
      </c>
      <c r="D21" s="91" t="s">
        <v>157</v>
      </c>
      <c r="E21" s="92">
        <v>5.0999999999999996</v>
      </c>
      <c r="F21" s="89">
        <v>19</v>
      </c>
      <c r="G21" s="98"/>
      <c r="H21" s="88" t="s">
        <v>206</v>
      </c>
      <c r="I21" s="94">
        <v>0.47916666666666669</v>
      </c>
      <c r="J21" s="95">
        <v>0.54166666666666663</v>
      </c>
      <c r="K21" s="98"/>
      <c r="L21" s="96">
        <v>10</v>
      </c>
      <c r="M21" s="90" t="s">
        <v>20</v>
      </c>
      <c r="N21" s="97">
        <v>65</v>
      </c>
      <c r="O21" s="97">
        <f t="shared" si="1"/>
        <v>650</v>
      </c>
      <c r="P21" s="97"/>
      <c r="Q21" s="123"/>
    </row>
    <row r="22" spans="1:17" s="22" customFormat="1" ht="47.4" customHeight="1" x14ac:dyDescent="0.3">
      <c r="A22" s="88">
        <v>17</v>
      </c>
      <c r="B22" s="89" t="s">
        <v>24</v>
      </c>
      <c r="C22" s="90" t="s">
        <v>108</v>
      </c>
      <c r="D22" s="91" t="s">
        <v>157</v>
      </c>
      <c r="E22" s="92">
        <v>5.0999999999999996</v>
      </c>
      <c r="F22" s="89">
        <v>20</v>
      </c>
      <c r="G22" s="98"/>
      <c r="H22" s="88" t="s">
        <v>206</v>
      </c>
      <c r="I22" s="94">
        <v>0.47916666666666669</v>
      </c>
      <c r="J22" s="95">
        <v>0.54166666666666663</v>
      </c>
      <c r="K22" s="98"/>
      <c r="L22" s="96">
        <v>10</v>
      </c>
      <c r="M22" s="90" t="s">
        <v>21</v>
      </c>
      <c r="N22" s="97">
        <v>65</v>
      </c>
      <c r="O22" s="97">
        <f t="shared" si="1"/>
        <v>650</v>
      </c>
      <c r="P22" s="100"/>
      <c r="Q22" s="123"/>
    </row>
    <row r="23" spans="1:17" s="22" customFormat="1" ht="47.4" customHeight="1" x14ac:dyDescent="0.3">
      <c r="A23" s="88">
        <v>18</v>
      </c>
      <c r="B23" s="89" t="s">
        <v>24</v>
      </c>
      <c r="C23" s="90" t="s">
        <v>109</v>
      </c>
      <c r="D23" s="91" t="s">
        <v>158</v>
      </c>
      <c r="E23" s="92">
        <v>5.3</v>
      </c>
      <c r="F23" s="89">
        <v>17</v>
      </c>
      <c r="G23" s="98"/>
      <c r="H23" s="88" t="s">
        <v>206</v>
      </c>
      <c r="I23" s="94">
        <v>0.47916666666666669</v>
      </c>
      <c r="J23" s="95">
        <v>0.54166666666666663</v>
      </c>
      <c r="K23" s="98"/>
      <c r="L23" s="96">
        <v>8</v>
      </c>
      <c r="M23" s="90" t="s">
        <v>17</v>
      </c>
      <c r="N23" s="97">
        <v>65</v>
      </c>
      <c r="O23" s="97">
        <f t="shared" si="1"/>
        <v>520</v>
      </c>
      <c r="P23" s="108"/>
      <c r="Q23" s="123"/>
    </row>
    <row r="24" spans="1:17" s="22" customFormat="1" ht="47.4" customHeight="1" x14ac:dyDescent="0.3">
      <c r="A24" s="88">
        <v>19</v>
      </c>
      <c r="B24" s="89" t="s">
        <v>24</v>
      </c>
      <c r="C24" s="90" t="s">
        <v>109</v>
      </c>
      <c r="D24" s="91" t="s">
        <v>158</v>
      </c>
      <c r="E24" s="92">
        <v>5.3</v>
      </c>
      <c r="F24" s="89">
        <v>18</v>
      </c>
      <c r="G24" s="98"/>
      <c r="H24" s="88" t="s">
        <v>206</v>
      </c>
      <c r="I24" s="94">
        <v>0.47916666666666669</v>
      </c>
      <c r="J24" s="95">
        <v>0.54166666666666663</v>
      </c>
      <c r="K24" s="98"/>
      <c r="L24" s="96">
        <v>10</v>
      </c>
      <c r="M24" s="90" t="s">
        <v>18</v>
      </c>
      <c r="N24" s="97">
        <v>65</v>
      </c>
      <c r="O24" s="97">
        <f t="shared" si="1"/>
        <v>650</v>
      </c>
      <c r="P24" s="97"/>
      <c r="Q24" s="123"/>
    </row>
    <row r="25" spans="1:17" s="22" customFormat="1" ht="47.4" customHeight="1" x14ac:dyDescent="0.3">
      <c r="A25" s="88">
        <v>20</v>
      </c>
      <c r="B25" s="89" t="s">
        <v>24</v>
      </c>
      <c r="C25" s="90" t="s">
        <v>90</v>
      </c>
      <c r="D25" s="91" t="s">
        <v>176</v>
      </c>
      <c r="E25" s="92">
        <v>2.2999999999999998</v>
      </c>
      <c r="F25" s="89">
        <v>20</v>
      </c>
      <c r="G25" s="98"/>
      <c r="H25" s="88" t="s">
        <v>206</v>
      </c>
      <c r="I25" s="94">
        <v>0.40625</v>
      </c>
      <c r="J25" s="95">
        <v>0.47569444444444442</v>
      </c>
      <c r="K25" s="98"/>
      <c r="L25" s="96">
        <v>10</v>
      </c>
      <c r="M25" s="90" t="s">
        <v>19</v>
      </c>
      <c r="N25" s="97">
        <v>65</v>
      </c>
      <c r="O25" s="97">
        <f t="shared" si="1"/>
        <v>650</v>
      </c>
      <c r="P25" s="97"/>
      <c r="Q25" s="123"/>
    </row>
    <row r="26" spans="1:17" s="22" customFormat="1" ht="47.4" customHeight="1" x14ac:dyDescent="0.3">
      <c r="A26" s="88">
        <v>21</v>
      </c>
      <c r="B26" s="89" t="s">
        <v>24</v>
      </c>
      <c r="C26" s="90" t="s">
        <v>110</v>
      </c>
      <c r="D26" s="91" t="s">
        <v>177</v>
      </c>
      <c r="E26" s="92">
        <v>2.4</v>
      </c>
      <c r="F26" s="89">
        <v>33</v>
      </c>
      <c r="G26" s="98"/>
      <c r="H26" s="88" t="s">
        <v>207</v>
      </c>
      <c r="I26" s="94">
        <v>0.40625</v>
      </c>
      <c r="J26" s="95">
        <v>0.47569444444444442</v>
      </c>
      <c r="K26" s="98"/>
      <c r="L26" s="96">
        <v>10</v>
      </c>
      <c r="M26" s="90" t="s">
        <v>21</v>
      </c>
      <c r="N26" s="97">
        <v>95</v>
      </c>
      <c r="O26" s="97">
        <f t="shared" si="1"/>
        <v>950</v>
      </c>
      <c r="P26" s="97"/>
      <c r="Q26" s="123"/>
    </row>
    <row r="27" spans="1:17" s="22" customFormat="1" ht="47.4" customHeight="1" x14ac:dyDescent="0.3">
      <c r="A27" s="88">
        <v>22</v>
      </c>
      <c r="B27" s="89" t="s">
        <v>24</v>
      </c>
      <c r="C27" s="90" t="s">
        <v>111</v>
      </c>
      <c r="D27" s="91" t="s">
        <v>178</v>
      </c>
      <c r="E27" s="92">
        <v>6.4</v>
      </c>
      <c r="F27" s="89">
        <v>18</v>
      </c>
      <c r="G27" s="98"/>
      <c r="H27" s="88" t="s">
        <v>206</v>
      </c>
      <c r="I27" s="94">
        <v>0.47916666666666669</v>
      </c>
      <c r="J27" s="95">
        <v>0.54166666666666663</v>
      </c>
      <c r="K27" s="98"/>
      <c r="L27" s="96">
        <v>10</v>
      </c>
      <c r="M27" s="90" t="s">
        <v>19</v>
      </c>
      <c r="N27" s="97">
        <v>65</v>
      </c>
      <c r="O27" s="97">
        <f t="shared" si="1"/>
        <v>650</v>
      </c>
      <c r="P27" s="97"/>
      <c r="Q27" s="123"/>
    </row>
    <row r="28" spans="1:17" s="22" customFormat="1" ht="47.4" customHeight="1" x14ac:dyDescent="0.3">
      <c r="A28" s="88">
        <v>23</v>
      </c>
      <c r="B28" s="89" t="s">
        <v>24</v>
      </c>
      <c r="C28" s="90" t="s">
        <v>112</v>
      </c>
      <c r="D28" s="91" t="s">
        <v>179</v>
      </c>
      <c r="E28" s="92">
        <v>2.2000000000000002</v>
      </c>
      <c r="F28" s="89">
        <v>21</v>
      </c>
      <c r="G28" s="98"/>
      <c r="H28" s="88" t="s">
        <v>207</v>
      </c>
      <c r="I28" s="94">
        <v>0.40625</v>
      </c>
      <c r="J28" s="95">
        <v>0.47569444444444442</v>
      </c>
      <c r="K28" s="98"/>
      <c r="L28" s="96">
        <v>10</v>
      </c>
      <c r="M28" s="90" t="s">
        <v>20</v>
      </c>
      <c r="N28" s="97">
        <v>95</v>
      </c>
      <c r="O28" s="97">
        <f t="shared" si="1"/>
        <v>950</v>
      </c>
      <c r="P28" s="97"/>
      <c r="Q28" s="123"/>
    </row>
    <row r="29" spans="1:17" s="22" customFormat="1" ht="47.4" customHeight="1" x14ac:dyDescent="0.3">
      <c r="A29" s="88">
        <v>24</v>
      </c>
      <c r="B29" s="89" t="s">
        <v>24</v>
      </c>
      <c r="C29" s="90" t="s">
        <v>112</v>
      </c>
      <c r="D29" s="91" t="s">
        <v>179</v>
      </c>
      <c r="E29" s="92">
        <v>2.2000000000000002</v>
      </c>
      <c r="F29" s="89">
        <v>21</v>
      </c>
      <c r="G29" s="98"/>
      <c r="H29" s="88" t="s">
        <v>207</v>
      </c>
      <c r="I29" s="94">
        <v>0.35416666666666669</v>
      </c>
      <c r="J29" s="95">
        <v>0.40972222222222227</v>
      </c>
      <c r="K29" s="98"/>
      <c r="L29" s="96">
        <v>10</v>
      </c>
      <c r="M29" s="90" t="s">
        <v>19</v>
      </c>
      <c r="N29" s="97">
        <v>95</v>
      </c>
      <c r="O29" s="97">
        <f t="shared" si="1"/>
        <v>950</v>
      </c>
      <c r="P29" s="97"/>
      <c r="Q29" s="123"/>
    </row>
    <row r="30" spans="1:17" s="22" customFormat="1" ht="47.4" customHeight="1" x14ac:dyDescent="0.3">
      <c r="A30" s="88"/>
      <c r="B30" s="99" t="s">
        <v>16</v>
      </c>
      <c r="C30" s="139" t="s">
        <v>271</v>
      </c>
      <c r="D30" s="140"/>
      <c r="E30" s="141"/>
      <c r="F30" s="142" t="s">
        <v>268</v>
      </c>
      <c r="G30" s="143"/>
      <c r="H30" s="143"/>
      <c r="I30" s="143"/>
      <c r="J30" s="143"/>
      <c r="K30" s="143"/>
      <c r="L30" s="143"/>
      <c r="M30" s="144"/>
      <c r="N30" s="109">
        <f>SUM(N15:N29)</f>
        <v>1185</v>
      </c>
      <c r="O30" s="100">
        <f>SUM(O15:O29)</f>
        <v>11400</v>
      </c>
      <c r="P30" s="26">
        <f>O30*0.5%</f>
        <v>57</v>
      </c>
      <c r="Q30" s="123"/>
    </row>
    <row r="31" spans="1:17" s="22" customFormat="1" ht="75" customHeight="1" x14ac:dyDescent="0.3">
      <c r="A31" s="78" t="s">
        <v>1</v>
      </c>
      <c r="B31" s="79" t="s">
        <v>3</v>
      </c>
      <c r="C31" s="78" t="s">
        <v>4</v>
      </c>
      <c r="D31" s="80" t="s">
        <v>61</v>
      </c>
      <c r="E31" s="81" t="s">
        <v>6</v>
      </c>
      <c r="F31" s="82" t="s">
        <v>7</v>
      </c>
      <c r="G31" s="78" t="s">
        <v>8</v>
      </c>
      <c r="H31" s="82" t="s">
        <v>9</v>
      </c>
      <c r="I31" s="83" t="s">
        <v>10</v>
      </c>
      <c r="J31" s="82" t="s">
        <v>11</v>
      </c>
      <c r="K31" s="82" t="s">
        <v>12</v>
      </c>
      <c r="L31" s="84" t="s">
        <v>13</v>
      </c>
      <c r="M31" s="80" t="s">
        <v>14</v>
      </c>
      <c r="N31" s="85" t="s">
        <v>263</v>
      </c>
      <c r="O31" s="86" t="s">
        <v>264</v>
      </c>
      <c r="P31" s="87" t="s">
        <v>299</v>
      </c>
      <c r="Q31" s="122" t="s">
        <v>300</v>
      </c>
    </row>
    <row r="32" spans="1:17" s="22" customFormat="1" ht="47.4" customHeight="1" x14ac:dyDescent="0.3">
      <c r="A32" s="89">
        <v>25</v>
      </c>
      <c r="B32" s="89" t="s">
        <v>22</v>
      </c>
      <c r="C32" s="90" t="s">
        <v>113</v>
      </c>
      <c r="D32" s="91" t="s">
        <v>25</v>
      </c>
      <c r="E32" s="110">
        <v>2.2999999999999998</v>
      </c>
      <c r="F32" s="89">
        <v>25</v>
      </c>
      <c r="G32" s="111"/>
      <c r="H32" s="88" t="s">
        <v>207</v>
      </c>
      <c r="I32" s="94">
        <v>0.35416666666666669</v>
      </c>
      <c r="J32" s="95">
        <v>0.40972222222222227</v>
      </c>
      <c r="K32" s="111"/>
      <c r="L32" s="96">
        <v>10</v>
      </c>
      <c r="M32" s="90" t="s">
        <v>18</v>
      </c>
      <c r="N32" s="97">
        <v>95</v>
      </c>
      <c r="O32" s="97">
        <f t="shared" ref="O32:O42" si="2">N32*L32</f>
        <v>950</v>
      </c>
      <c r="P32" s="97"/>
      <c r="Q32" s="123"/>
    </row>
    <row r="33" spans="1:17" s="22" customFormat="1" ht="47.4" customHeight="1" x14ac:dyDescent="0.3">
      <c r="A33" s="89">
        <v>26</v>
      </c>
      <c r="B33" s="89" t="s">
        <v>22</v>
      </c>
      <c r="C33" s="90" t="s">
        <v>113</v>
      </c>
      <c r="D33" s="91" t="s">
        <v>180</v>
      </c>
      <c r="E33" s="110">
        <v>2.2999999999999998</v>
      </c>
      <c r="F33" s="89">
        <v>24</v>
      </c>
      <c r="G33" s="111"/>
      <c r="H33" s="88" t="s">
        <v>207</v>
      </c>
      <c r="I33" s="94">
        <v>0.35416666666666669</v>
      </c>
      <c r="J33" s="95">
        <v>0.40972222222222227</v>
      </c>
      <c r="K33" s="111"/>
      <c r="L33" s="96">
        <v>10</v>
      </c>
      <c r="M33" s="90" t="s">
        <v>20</v>
      </c>
      <c r="N33" s="97">
        <v>95</v>
      </c>
      <c r="O33" s="97">
        <f t="shared" si="2"/>
        <v>950</v>
      </c>
      <c r="P33" s="97"/>
      <c r="Q33" s="123"/>
    </row>
    <row r="34" spans="1:17" s="22" customFormat="1" ht="47.4" customHeight="1" x14ac:dyDescent="0.3">
      <c r="A34" s="89">
        <v>27</v>
      </c>
      <c r="B34" s="89" t="s">
        <v>22</v>
      </c>
      <c r="C34" s="90" t="s">
        <v>114</v>
      </c>
      <c r="D34" s="91" t="s">
        <v>181</v>
      </c>
      <c r="E34" s="92">
        <v>2.2000000000000002</v>
      </c>
      <c r="F34" s="89">
        <v>18</v>
      </c>
      <c r="G34" s="111"/>
      <c r="H34" s="88" t="s">
        <v>206</v>
      </c>
      <c r="I34" s="94">
        <v>0.47916666666666669</v>
      </c>
      <c r="J34" s="95">
        <v>0.54166666666666663</v>
      </c>
      <c r="K34" s="111"/>
      <c r="L34" s="96">
        <v>10</v>
      </c>
      <c r="M34" s="90" t="s">
        <v>18</v>
      </c>
      <c r="N34" s="97">
        <v>65</v>
      </c>
      <c r="O34" s="97">
        <f t="shared" si="2"/>
        <v>650</v>
      </c>
      <c r="P34" s="97"/>
      <c r="Q34" s="123"/>
    </row>
    <row r="35" spans="1:17" s="22" customFormat="1" ht="47.4" customHeight="1" x14ac:dyDescent="0.3">
      <c r="A35" s="89">
        <v>28</v>
      </c>
      <c r="B35" s="89" t="s">
        <v>22</v>
      </c>
      <c r="C35" s="90" t="s">
        <v>114</v>
      </c>
      <c r="D35" s="91" t="s">
        <v>182</v>
      </c>
      <c r="E35" s="92">
        <v>2.2000000000000002</v>
      </c>
      <c r="F35" s="89">
        <v>17</v>
      </c>
      <c r="G35" s="111"/>
      <c r="H35" s="88" t="s">
        <v>206</v>
      </c>
      <c r="I35" s="94">
        <v>0.47916666666666669</v>
      </c>
      <c r="J35" s="95">
        <v>0.54166666666666663</v>
      </c>
      <c r="K35" s="111"/>
      <c r="L35" s="96">
        <v>10</v>
      </c>
      <c r="M35" s="90" t="s">
        <v>20</v>
      </c>
      <c r="N35" s="97">
        <v>65</v>
      </c>
      <c r="O35" s="97">
        <f t="shared" si="2"/>
        <v>650</v>
      </c>
      <c r="P35" s="97"/>
      <c r="Q35" s="123"/>
    </row>
    <row r="36" spans="1:17" s="22" customFormat="1" ht="47.4" customHeight="1" x14ac:dyDescent="0.3">
      <c r="A36" s="89">
        <v>29</v>
      </c>
      <c r="B36" s="112" t="s">
        <v>22</v>
      </c>
      <c r="C36" s="90" t="s">
        <v>115</v>
      </c>
      <c r="D36" s="91" t="s">
        <v>183</v>
      </c>
      <c r="E36" s="92">
        <v>3.3</v>
      </c>
      <c r="F36" s="89">
        <v>19</v>
      </c>
      <c r="G36" s="111"/>
      <c r="H36" s="88" t="s">
        <v>206</v>
      </c>
      <c r="I36" s="94">
        <v>0.35416666666666669</v>
      </c>
      <c r="J36" s="95">
        <v>0.40972222222222227</v>
      </c>
      <c r="K36" s="111"/>
      <c r="L36" s="96">
        <v>10</v>
      </c>
      <c r="M36" s="90" t="s">
        <v>21</v>
      </c>
      <c r="N36" s="97">
        <v>65</v>
      </c>
      <c r="O36" s="97">
        <f t="shared" si="2"/>
        <v>650</v>
      </c>
      <c r="P36" s="97"/>
      <c r="Q36" s="123"/>
    </row>
    <row r="37" spans="1:17" s="22" customFormat="1" ht="47.4" customHeight="1" x14ac:dyDescent="0.3">
      <c r="A37" s="89">
        <v>30</v>
      </c>
      <c r="B37" s="89" t="s">
        <v>22</v>
      </c>
      <c r="C37" s="90" t="s">
        <v>115</v>
      </c>
      <c r="D37" s="91" t="s">
        <v>183</v>
      </c>
      <c r="E37" s="113">
        <v>3.3</v>
      </c>
      <c r="F37" s="89">
        <v>19</v>
      </c>
      <c r="G37" s="111"/>
      <c r="H37" s="88" t="s">
        <v>206</v>
      </c>
      <c r="I37" s="94">
        <v>0.35416666666666669</v>
      </c>
      <c r="J37" s="95">
        <v>0.40972222222222227</v>
      </c>
      <c r="K37" s="111"/>
      <c r="L37" s="96">
        <v>10</v>
      </c>
      <c r="M37" s="90" t="s">
        <v>19</v>
      </c>
      <c r="N37" s="97">
        <v>65</v>
      </c>
      <c r="O37" s="97">
        <f t="shared" si="2"/>
        <v>650</v>
      </c>
      <c r="P37" s="97"/>
      <c r="Q37" s="123"/>
    </row>
    <row r="38" spans="1:17" s="22" customFormat="1" ht="47.4" customHeight="1" x14ac:dyDescent="0.3">
      <c r="A38" s="89">
        <v>31</v>
      </c>
      <c r="B38" s="89" t="s">
        <v>22</v>
      </c>
      <c r="C38" s="90" t="s">
        <v>93</v>
      </c>
      <c r="D38" s="91" t="s">
        <v>184</v>
      </c>
      <c r="E38" s="113">
        <v>5.3</v>
      </c>
      <c r="F38" s="89">
        <v>26</v>
      </c>
      <c r="G38" s="111"/>
      <c r="H38" s="88" t="s">
        <v>207</v>
      </c>
      <c r="I38" s="94">
        <v>0.47916666666666669</v>
      </c>
      <c r="J38" s="95">
        <v>0.54166666666666663</v>
      </c>
      <c r="K38" s="111"/>
      <c r="L38" s="96">
        <v>8</v>
      </c>
      <c r="M38" s="90" t="s">
        <v>17</v>
      </c>
      <c r="N38" s="97">
        <v>95</v>
      </c>
      <c r="O38" s="97">
        <f t="shared" si="2"/>
        <v>760</v>
      </c>
      <c r="P38" s="100"/>
      <c r="Q38" s="123"/>
    </row>
    <row r="39" spans="1:17" s="22" customFormat="1" ht="47.4" customHeight="1" x14ac:dyDescent="0.3">
      <c r="A39" s="89">
        <v>32</v>
      </c>
      <c r="B39" s="89" t="s">
        <v>23</v>
      </c>
      <c r="C39" s="90" t="s">
        <v>94</v>
      </c>
      <c r="D39" s="91" t="s">
        <v>185</v>
      </c>
      <c r="E39" s="113">
        <v>4.2</v>
      </c>
      <c r="F39" s="89">
        <v>15</v>
      </c>
      <c r="G39" s="111"/>
      <c r="H39" s="88" t="s">
        <v>206</v>
      </c>
      <c r="I39" s="94">
        <v>0.47916666666666669</v>
      </c>
      <c r="J39" s="95">
        <v>0.54166666666666663</v>
      </c>
      <c r="K39" s="111"/>
      <c r="L39" s="96">
        <v>10</v>
      </c>
      <c r="M39" s="90" t="s">
        <v>21</v>
      </c>
      <c r="N39" s="97">
        <v>65</v>
      </c>
      <c r="O39" s="97">
        <f t="shared" si="2"/>
        <v>650</v>
      </c>
      <c r="P39" s="108"/>
      <c r="Q39" s="123"/>
    </row>
    <row r="40" spans="1:17" s="22" customFormat="1" ht="47.4" customHeight="1" x14ac:dyDescent="0.3">
      <c r="A40" s="89">
        <v>33</v>
      </c>
      <c r="B40" s="89" t="s">
        <v>23</v>
      </c>
      <c r="C40" s="90" t="s">
        <v>94</v>
      </c>
      <c r="D40" s="91" t="s">
        <v>185</v>
      </c>
      <c r="E40" s="113">
        <v>4.2</v>
      </c>
      <c r="F40" s="89">
        <v>14</v>
      </c>
      <c r="G40" s="111"/>
      <c r="H40" s="88" t="s">
        <v>206</v>
      </c>
      <c r="I40" s="94">
        <v>0.47916666666666669</v>
      </c>
      <c r="J40" s="95">
        <v>0.54166666666666663</v>
      </c>
      <c r="K40" s="111"/>
      <c r="L40" s="96">
        <v>10</v>
      </c>
      <c r="M40" s="90" t="s">
        <v>19</v>
      </c>
      <c r="N40" s="97">
        <v>65</v>
      </c>
      <c r="O40" s="97">
        <f t="shared" si="2"/>
        <v>650</v>
      </c>
      <c r="P40" s="97"/>
      <c r="Q40" s="123"/>
    </row>
    <row r="41" spans="1:17" s="22" customFormat="1" ht="47.4" customHeight="1" x14ac:dyDescent="0.3">
      <c r="A41" s="89">
        <v>34</v>
      </c>
      <c r="B41" s="89" t="s">
        <v>22</v>
      </c>
      <c r="C41" s="90" t="s">
        <v>96</v>
      </c>
      <c r="D41" s="91" t="s">
        <v>186</v>
      </c>
      <c r="E41" s="113">
        <v>7.6</v>
      </c>
      <c r="F41" s="89">
        <v>19</v>
      </c>
      <c r="G41" s="111"/>
      <c r="H41" s="88" t="s">
        <v>206</v>
      </c>
      <c r="I41" s="94">
        <v>0.40625</v>
      </c>
      <c r="J41" s="95">
        <v>0.47569444444444442</v>
      </c>
      <c r="K41" s="111"/>
      <c r="L41" s="96">
        <v>10</v>
      </c>
      <c r="M41" s="90" t="s">
        <v>18</v>
      </c>
      <c r="N41" s="97">
        <v>65</v>
      </c>
      <c r="O41" s="97">
        <f t="shared" si="2"/>
        <v>650</v>
      </c>
      <c r="P41" s="97"/>
      <c r="Q41" s="123"/>
    </row>
    <row r="42" spans="1:17" s="22" customFormat="1" ht="47.4" customHeight="1" x14ac:dyDescent="0.3">
      <c r="A42" s="89">
        <v>35</v>
      </c>
      <c r="B42" s="89" t="s">
        <v>22</v>
      </c>
      <c r="C42" s="90" t="s">
        <v>97</v>
      </c>
      <c r="D42" s="91" t="s">
        <v>187</v>
      </c>
      <c r="E42" s="113">
        <v>4.5</v>
      </c>
      <c r="F42" s="89">
        <v>21</v>
      </c>
      <c r="G42" s="111"/>
      <c r="H42" s="88" t="s">
        <v>207</v>
      </c>
      <c r="I42" s="94">
        <v>0.40625</v>
      </c>
      <c r="J42" s="95">
        <v>0.47569444444444442</v>
      </c>
      <c r="K42" s="111"/>
      <c r="L42" s="96">
        <v>10</v>
      </c>
      <c r="M42" s="90" t="s">
        <v>20</v>
      </c>
      <c r="N42" s="97">
        <v>95</v>
      </c>
      <c r="O42" s="97">
        <f t="shared" si="2"/>
        <v>950</v>
      </c>
      <c r="P42" s="97"/>
      <c r="Q42" s="123"/>
    </row>
    <row r="43" spans="1:17" s="22" customFormat="1" ht="47.4" customHeight="1" x14ac:dyDescent="0.3">
      <c r="A43" s="89"/>
      <c r="B43" s="99" t="s">
        <v>22</v>
      </c>
      <c r="C43" s="139" t="s">
        <v>272</v>
      </c>
      <c r="D43" s="140"/>
      <c r="E43" s="141"/>
      <c r="F43" s="142" t="s">
        <v>273</v>
      </c>
      <c r="G43" s="143"/>
      <c r="H43" s="143"/>
      <c r="I43" s="143"/>
      <c r="J43" s="143"/>
      <c r="K43" s="143"/>
      <c r="L43" s="143"/>
      <c r="M43" s="144"/>
      <c r="N43" s="100">
        <f>SUM(N32:N42)</f>
        <v>835</v>
      </c>
      <c r="O43" s="100">
        <f>SUM(O32:O42)</f>
        <v>8160</v>
      </c>
      <c r="P43" s="26">
        <f>O43*0.5%</f>
        <v>40.800000000000004</v>
      </c>
      <c r="Q43" s="123"/>
    </row>
    <row r="44" spans="1:17" s="22" customFormat="1" ht="72.599999999999994" customHeight="1" x14ac:dyDescent="0.3">
      <c r="A44" s="78" t="s">
        <v>1</v>
      </c>
      <c r="B44" s="79" t="s">
        <v>3</v>
      </c>
      <c r="C44" s="78" t="s">
        <v>4</v>
      </c>
      <c r="D44" s="80" t="s">
        <v>64</v>
      </c>
      <c r="E44" s="81" t="s">
        <v>6</v>
      </c>
      <c r="F44" s="82" t="s">
        <v>7</v>
      </c>
      <c r="G44" s="78" t="s">
        <v>8</v>
      </c>
      <c r="H44" s="82" t="s">
        <v>9</v>
      </c>
      <c r="I44" s="83" t="s">
        <v>10</v>
      </c>
      <c r="J44" s="82" t="s">
        <v>11</v>
      </c>
      <c r="K44" s="82" t="s">
        <v>12</v>
      </c>
      <c r="L44" s="84" t="s">
        <v>13</v>
      </c>
      <c r="M44" s="80" t="s">
        <v>14</v>
      </c>
      <c r="N44" s="85" t="s">
        <v>263</v>
      </c>
      <c r="O44" s="86" t="s">
        <v>264</v>
      </c>
      <c r="P44" s="87" t="s">
        <v>299</v>
      </c>
      <c r="Q44" s="122" t="s">
        <v>300</v>
      </c>
    </row>
    <row r="45" spans="1:17" s="22" customFormat="1" ht="47.4" customHeight="1" x14ac:dyDescent="0.3">
      <c r="A45" s="89">
        <v>36</v>
      </c>
      <c r="B45" s="89" t="s">
        <v>65</v>
      </c>
      <c r="C45" s="90" t="s">
        <v>116</v>
      </c>
      <c r="D45" s="91" t="s">
        <v>188</v>
      </c>
      <c r="E45" s="113">
        <v>3</v>
      </c>
      <c r="F45" s="89">
        <v>26</v>
      </c>
      <c r="G45" s="111"/>
      <c r="H45" s="88" t="s">
        <v>207</v>
      </c>
      <c r="I45" s="94">
        <v>0.47916666666666669</v>
      </c>
      <c r="J45" s="95">
        <v>0.54166666666666663</v>
      </c>
      <c r="K45" s="111"/>
      <c r="L45" s="96">
        <v>10</v>
      </c>
      <c r="M45" s="90" t="s">
        <v>18</v>
      </c>
      <c r="N45" s="97">
        <v>95</v>
      </c>
      <c r="O45" s="97">
        <f t="shared" ref="O45:O54" si="3">N45*L45</f>
        <v>950</v>
      </c>
      <c r="P45" s="97"/>
      <c r="Q45" s="123"/>
    </row>
    <row r="46" spans="1:17" s="22" customFormat="1" ht="47.4" customHeight="1" x14ac:dyDescent="0.3">
      <c r="A46" s="89">
        <v>37</v>
      </c>
      <c r="B46" s="89" t="s">
        <v>65</v>
      </c>
      <c r="C46" s="90" t="s">
        <v>116</v>
      </c>
      <c r="D46" s="91" t="s">
        <v>188</v>
      </c>
      <c r="E46" s="113">
        <v>3</v>
      </c>
      <c r="F46" s="89">
        <v>26</v>
      </c>
      <c r="G46" s="111"/>
      <c r="H46" s="88" t="s">
        <v>207</v>
      </c>
      <c r="I46" s="94">
        <v>0.47916666666666669</v>
      </c>
      <c r="J46" s="95">
        <v>0.54166666666666663</v>
      </c>
      <c r="K46" s="111"/>
      <c r="L46" s="96">
        <v>10</v>
      </c>
      <c r="M46" s="90" t="s">
        <v>20</v>
      </c>
      <c r="N46" s="97">
        <v>95</v>
      </c>
      <c r="O46" s="97">
        <f t="shared" si="3"/>
        <v>950</v>
      </c>
      <c r="P46" s="97"/>
      <c r="Q46" s="123"/>
    </row>
    <row r="47" spans="1:17" s="22" customFormat="1" ht="47.4" customHeight="1" x14ac:dyDescent="0.3">
      <c r="A47" s="89">
        <v>38</v>
      </c>
      <c r="B47" s="89" t="s">
        <v>65</v>
      </c>
      <c r="C47" s="90" t="s">
        <v>117</v>
      </c>
      <c r="D47" s="91" t="s">
        <v>189</v>
      </c>
      <c r="E47" s="113">
        <v>3.5</v>
      </c>
      <c r="F47" s="89">
        <v>22</v>
      </c>
      <c r="G47" s="111"/>
      <c r="H47" s="88" t="s">
        <v>207</v>
      </c>
      <c r="I47" s="94">
        <v>0.35416666666666669</v>
      </c>
      <c r="J47" s="95">
        <v>0.40972222222222227</v>
      </c>
      <c r="K47" s="111"/>
      <c r="L47" s="96">
        <v>10</v>
      </c>
      <c r="M47" s="90" t="s">
        <v>20</v>
      </c>
      <c r="N47" s="97">
        <v>95</v>
      </c>
      <c r="O47" s="97">
        <f t="shared" si="3"/>
        <v>950</v>
      </c>
      <c r="P47" s="97"/>
      <c r="Q47" s="123"/>
    </row>
    <row r="48" spans="1:17" s="22" customFormat="1" ht="47.4" customHeight="1" x14ac:dyDescent="0.3">
      <c r="A48" s="89">
        <v>39</v>
      </c>
      <c r="B48" s="89" t="s">
        <v>65</v>
      </c>
      <c r="C48" s="90" t="s">
        <v>119</v>
      </c>
      <c r="D48" s="91" t="s">
        <v>191</v>
      </c>
      <c r="E48" s="113">
        <v>5.3</v>
      </c>
      <c r="F48" s="89">
        <v>22</v>
      </c>
      <c r="G48" s="111"/>
      <c r="H48" s="88" t="s">
        <v>207</v>
      </c>
      <c r="I48" s="94">
        <v>0.40625</v>
      </c>
      <c r="J48" s="95">
        <v>0.47569444444444442</v>
      </c>
      <c r="K48" s="111"/>
      <c r="L48" s="96">
        <v>10</v>
      </c>
      <c r="M48" s="90" t="s">
        <v>18</v>
      </c>
      <c r="N48" s="97">
        <v>95</v>
      </c>
      <c r="O48" s="97">
        <f t="shared" si="3"/>
        <v>950</v>
      </c>
      <c r="P48" s="97"/>
      <c r="Q48" s="123"/>
    </row>
    <row r="49" spans="1:17" s="22" customFormat="1" ht="47.4" customHeight="1" x14ac:dyDescent="0.3">
      <c r="A49" s="89">
        <v>40</v>
      </c>
      <c r="B49" s="89" t="s">
        <v>65</v>
      </c>
      <c r="C49" s="90" t="s">
        <v>120</v>
      </c>
      <c r="D49" s="91" t="s">
        <v>192</v>
      </c>
      <c r="E49" s="113">
        <v>5.3</v>
      </c>
      <c r="F49" s="89">
        <v>22</v>
      </c>
      <c r="G49" s="111"/>
      <c r="H49" s="88" t="s">
        <v>207</v>
      </c>
      <c r="I49" s="94">
        <v>0.40625</v>
      </c>
      <c r="J49" s="95">
        <v>0.47569444444444442</v>
      </c>
      <c r="K49" s="111"/>
      <c r="L49" s="96">
        <v>10</v>
      </c>
      <c r="M49" s="90" t="s">
        <v>20</v>
      </c>
      <c r="N49" s="97">
        <v>95</v>
      </c>
      <c r="O49" s="97">
        <f t="shared" si="3"/>
        <v>950</v>
      </c>
      <c r="P49" s="97"/>
      <c r="Q49" s="123"/>
    </row>
    <row r="50" spans="1:17" s="22" customFormat="1" ht="47.4" customHeight="1" x14ac:dyDescent="0.3">
      <c r="A50" s="89">
        <v>41</v>
      </c>
      <c r="B50" s="89" t="s">
        <v>65</v>
      </c>
      <c r="C50" s="90" t="s">
        <v>118</v>
      </c>
      <c r="D50" s="91" t="s">
        <v>190</v>
      </c>
      <c r="E50" s="113">
        <v>6.8</v>
      </c>
      <c r="F50" s="89">
        <v>23</v>
      </c>
      <c r="G50" s="111"/>
      <c r="H50" s="88" t="s">
        <v>207</v>
      </c>
      <c r="I50" s="94">
        <v>0.40625</v>
      </c>
      <c r="J50" s="95">
        <v>0.47569444444444442</v>
      </c>
      <c r="K50" s="111"/>
      <c r="L50" s="96">
        <v>10</v>
      </c>
      <c r="M50" s="90" t="s">
        <v>21</v>
      </c>
      <c r="N50" s="97">
        <v>95</v>
      </c>
      <c r="O50" s="97">
        <f t="shared" si="3"/>
        <v>950</v>
      </c>
      <c r="P50" s="97"/>
      <c r="Q50" s="123"/>
    </row>
    <row r="51" spans="1:17" s="22" customFormat="1" ht="47.4" customHeight="1" x14ac:dyDescent="0.3">
      <c r="A51" s="89">
        <v>42</v>
      </c>
      <c r="B51" s="89" t="s">
        <v>65</v>
      </c>
      <c r="C51" s="90" t="s">
        <v>121</v>
      </c>
      <c r="D51" s="91" t="s">
        <v>193</v>
      </c>
      <c r="E51" s="113">
        <v>11.4</v>
      </c>
      <c r="F51" s="89">
        <v>13</v>
      </c>
      <c r="G51" s="111"/>
      <c r="H51" s="88" t="s">
        <v>206</v>
      </c>
      <c r="I51" s="94">
        <v>0.40625</v>
      </c>
      <c r="J51" s="95">
        <v>0.47569444444444442</v>
      </c>
      <c r="K51" s="111"/>
      <c r="L51" s="96">
        <v>10</v>
      </c>
      <c r="M51" s="90" t="s">
        <v>19</v>
      </c>
      <c r="N51" s="97">
        <v>65</v>
      </c>
      <c r="O51" s="97">
        <f t="shared" si="3"/>
        <v>650</v>
      </c>
      <c r="P51" s="100"/>
      <c r="Q51" s="123"/>
    </row>
    <row r="52" spans="1:17" s="22" customFormat="1" ht="47.4" customHeight="1" x14ac:dyDescent="0.3">
      <c r="A52" s="89">
        <v>43</v>
      </c>
      <c r="B52" s="89" t="s">
        <v>65</v>
      </c>
      <c r="C52" s="90" t="s">
        <v>122</v>
      </c>
      <c r="D52" s="91" t="s">
        <v>194</v>
      </c>
      <c r="E52" s="113">
        <v>2.7</v>
      </c>
      <c r="F52" s="89">
        <v>21</v>
      </c>
      <c r="G52" s="111"/>
      <c r="H52" s="88" t="s">
        <v>207</v>
      </c>
      <c r="I52" s="94">
        <v>0.47916666666666669</v>
      </c>
      <c r="J52" s="95">
        <v>0.54166666666666663</v>
      </c>
      <c r="K52" s="111"/>
      <c r="L52" s="96">
        <v>10</v>
      </c>
      <c r="M52" s="90" t="s">
        <v>21</v>
      </c>
      <c r="N52" s="97">
        <v>95</v>
      </c>
      <c r="O52" s="97">
        <f t="shared" si="3"/>
        <v>950</v>
      </c>
      <c r="P52" s="108"/>
      <c r="Q52" s="123"/>
    </row>
    <row r="53" spans="1:17" s="22" customFormat="1" ht="47.4" customHeight="1" x14ac:dyDescent="0.3">
      <c r="A53" s="89">
        <v>44</v>
      </c>
      <c r="B53" s="89" t="s">
        <v>65</v>
      </c>
      <c r="C53" s="90" t="s">
        <v>122</v>
      </c>
      <c r="D53" s="91" t="s">
        <v>194</v>
      </c>
      <c r="E53" s="113">
        <v>2.7</v>
      </c>
      <c r="F53" s="89">
        <v>21</v>
      </c>
      <c r="G53" s="111"/>
      <c r="H53" s="88" t="s">
        <v>207</v>
      </c>
      <c r="I53" s="94">
        <v>0.47916666666666669</v>
      </c>
      <c r="J53" s="95">
        <v>0.54166666666666663</v>
      </c>
      <c r="K53" s="111"/>
      <c r="L53" s="96">
        <v>10</v>
      </c>
      <c r="M53" s="90" t="s">
        <v>19</v>
      </c>
      <c r="N53" s="97">
        <v>95</v>
      </c>
      <c r="O53" s="97">
        <f t="shared" si="3"/>
        <v>950</v>
      </c>
      <c r="P53" s="97"/>
      <c r="Q53" s="123"/>
    </row>
    <row r="54" spans="1:17" s="22" customFormat="1" ht="47.4" customHeight="1" x14ac:dyDescent="0.3">
      <c r="A54" s="89">
        <v>45</v>
      </c>
      <c r="B54" s="89" t="s">
        <v>65</v>
      </c>
      <c r="C54" s="90" t="s">
        <v>63</v>
      </c>
      <c r="D54" s="91" t="s">
        <v>67</v>
      </c>
      <c r="E54" s="113">
        <v>4.2</v>
      </c>
      <c r="F54" s="89">
        <v>12</v>
      </c>
      <c r="G54" s="111"/>
      <c r="H54" s="88" t="s">
        <v>206</v>
      </c>
      <c r="I54" s="94">
        <v>0.35416666666666669</v>
      </c>
      <c r="J54" s="95">
        <v>0.40972222222222227</v>
      </c>
      <c r="K54" s="111"/>
      <c r="L54" s="96">
        <v>10</v>
      </c>
      <c r="M54" s="90" t="s">
        <v>21</v>
      </c>
      <c r="N54" s="97">
        <v>65</v>
      </c>
      <c r="O54" s="97">
        <f t="shared" si="3"/>
        <v>650</v>
      </c>
      <c r="P54" s="97"/>
      <c r="Q54" s="123"/>
    </row>
    <row r="55" spans="1:17" s="22" customFormat="1" ht="47.4" customHeight="1" x14ac:dyDescent="0.3">
      <c r="A55" s="89"/>
      <c r="B55" s="99" t="s">
        <v>65</v>
      </c>
      <c r="C55" s="139" t="s">
        <v>274</v>
      </c>
      <c r="D55" s="140"/>
      <c r="E55" s="141"/>
      <c r="F55" s="142" t="s">
        <v>275</v>
      </c>
      <c r="G55" s="143"/>
      <c r="H55" s="143"/>
      <c r="I55" s="143"/>
      <c r="J55" s="143"/>
      <c r="K55" s="143"/>
      <c r="L55" s="143"/>
      <c r="M55" s="144"/>
      <c r="N55" s="100">
        <f>SUM(N45:N54)</f>
        <v>890</v>
      </c>
      <c r="O55" s="100">
        <f>SUM(O45:O54)</f>
        <v>8900</v>
      </c>
      <c r="P55" s="26">
        <f>O55*0.5%</f>
        <v>44.5</v>
      </c>
      <c r="Q55" s="123"/>
    </row>
    <row r="56" spans="1:17" s="22" customFormat="1" ht="61.8" customHeight="1" x14ac:dyDescent="0.3">
      <c r="A56" s="78" t="s">
        <v>1</v>
      </c>
      <c r="B56" s="79" t="s">
        <v>3</v>
      </c>
      <c r="C56" s="78" t="s">
        <v>4</v>
      </c>
      <c r="D56" s="80" t="s">
        <v>66</v>
      </c>
      <c r="E56" s="81" t="s">
        <v>6</v>
      </c>
      <c r="F56" s="82" t="s">
        <v>7</v>
      </c>
      <c r="G56" s="78" t="s">
        <v>8</v>
      </c>
      <c r="H56" s="82" t="s">
        <v>9</v>
      </c>
      <c r="I56" s="83" t="s">
        <v>10</v>
      </c>
      <c r="J56" s="82" t="s">
        <v>11</v>
      </c>
      <c r="K56" s="82" t="s">
        <v>12</v>
      </c>
      <c r="L56" s="84" t="s">
        <v>13</v>
      </c>
      <c r="M56" s="80" t="s">
        <v>14</v>
      </c>
      <c r="N56" s="85" t="s">
        <v>263</v>
      </c>
      <c r="O56" s="86" t="s">
        <v>264</v>
      </c>
      <c r="P56" s="87" t="s">
        <v>299</v>
      </c>
      <c r="Q56" s="122" t="s">
        <v>300</v>
      </c>
    </row>
    <row r="57" spans="1:17" s="22" customFormat="1" ht="47.4" customHeight="1" x14ac:dyDescent="0.3">
      <c r="A57" s="114">
        <v>46</v>
      </c>
      <c r="B57" s="91" t="s">
        <v>26</v>
      </c>
      <c r="C57" s="90" t="s">
        <v>123</v>
      </c>
      <c r="D57" s="91" t="s">
        <v>29</v>
      </c>
      <c r="E57" s="110">
        <v>2.8</v>
      </c>
      <c r="F57" s="115">
        <v>22</v>
      </c>
      <c r="G57" s="98"/>
      <c r="H57" s="88" t="s">
        <v>207</v>
      </c>
      <c r="I57" s="94">
        <v>0.40625</v>
      </c>
      <c r="J57" s="95">
        <v>0.47569444444444442</v>
      </c>
      <c r="K57" s="98"/>
      <c r="L57" s="96">
        <v>8</v>
      </c>
      <c r="M57" s="90" t="s">
        <v>17</v>
      </c>
      <c r="N57" s="97">
        <v>95</v>
      </c>
      <c r="O57" s="97">
        <f t="shared" ref="O57:O63" si="4">N57*L57</f>
        <v>760</v>
      </c>
      <c r="P57" s="97"/>
      <c r="Q57" s="123"/>
    </row>
    <row r="58" spans="1:17" s="22" customFormat="1" ht="47.4" customHeight="1" x14ac:dyDescent="0.3">
      <c r="A58" s="114">
        <v>47</v>
      </c>
      <c r="B58" s="91" t="s">
        <v>26</v>
      </c>
      <c r="C58" s="90" t="s">
        <v>123</v>
      </c>
      <c r="D58" s="91" t="s">
        <v>29</v>
      </c>
      <c r="E58" s="110">
        <v>2.8</v>
      </c>
      <c r="F58" s="115">
        <v>23</v>
      </c>
      <c r="G58" s="98"/>
      <c r="H58" s="88" t="s">
        <v>207</v>
      </c>
      <c r="I58" s="94">
        <v>0.40625</v>
      </c>
      <c r="J58" s="95">
        <v>0.47569444444444442</v>
      </c>
      <c r="K58" s="98"/>
      <c r="L58" s="96">
        <v>10</v>
      </c>
      <c r="M58" s="90" t="s">
        <v>18</v>
      </c>
      <c r="N58" s="97">
        <v>95</v>
      </c>
      <c r="O58" s="97">
        <f t="shared" si="4"/>
        <v>950</v>
      </c>
      <c r="P58" s="97"/>
      <c r="Q58" s="123"/>
    </row>
    <row r="59" spans="1:17" s="22" customFormat="1" ht="47.4" customHeight="1" x14ac:dyDescent="0.3">
      <c r="A59" s="114">
        <v>48</v>
      </c>
      <c r="B59" s="91" t="s">
        <v>26</v>
      </c>
      <c r="C59" s="90" t="s">
        <v>124</v>
      </c>
      <c r="D59" s="91" t="s">
        <v>31</v>
      </c>
      <c r="E59" s="110">
        <v>3</v>
      </c>
      <c r="F59" s="115">
        <v>13</v>
      </c>
      <c r="G59" s="98"/>
      <c r="H59" s="88" t="s">
        <v>206</v>
      </c>
      <c r="I59" s="94">
        <v>0.35416666666666669</v>
      </c>
      <c r="J59" s="95">
        <v>0.40972222222222227</v>
      </c>
      <c r="K59" s="98"/>
      <c r="L59" s="96">
        <v>8</v>
      </c>
      <c r="M59" s="90" t="s">
        <v>17</v>
      </c>
      <c r="N59" s="97">
        <v>65</v>
      </c>
      <c r="O59" s="97">
        <f t="shared" si="4"/>
        <v>520</v>
      </c>
      <c r="P59" s="97"/>
      <c r="Q59" s="123"/>
    </row>
    <row r="60" spans="1:17" s="22" customFormat="1" ht="47.4" customHeight="1" x14ac:dyDescent="0.3">
      <c r="A60" s="114">
        <v>49</v>
      </c>
      <c r="B60" s="91" t="s">
        <v>26</v>
      </c>
      <c r="C60" s="90" t="s">
        <v>124</v>
      </c>
      <c r="D60" s="91" t="s">
        <v>31</v>
      </c>
      <c r="E60" s="110">
        <v>3</v>
      </c>
      <c r="F60" s="115">
        <v>13</v>
      </c>
      <c r="G60" s="98"/>
      <c r="H60" s="88" t="s">
        <v>206</v>
      </c>
      <c r="I60" s="94">
        <v>0.47916666666666669</v>
      </c>
      <c r="J60" s="95">
        <v>0.54166666666666663</v>
      </c>
      <c r="K60" s="98"/>
      <c r="L60" s="96">
        <v>10</v>
      </c>
      <c r="M60" s="90" t="s">
        <v>18</v>
      </c>
      <c r="N60" s="97">
        <v>65</v>
      </c>
      <c r="O60" s="97">
        <f t="shared" si="4"/>
        <v>650</v>
      </c>
      <c r="P60" s="97"/>
      <c r="Q60" s="123"/>
    </row>
    <row r="61" spans="1:17" s="22" customFormat="1" ht="47.4" customHeight="1" x14ac:dyDescent="0.3">
      <c r="A61" s="114">
        <v>50</v>
      </c>
      <c r="B61" s="91" t="s">
        <v>26</v>
      </c>
      <c r="C61" s="90" t="s">
        <v>125</v>
      </c>
      <c r="D61" s="91" t="s">
        <v>32</v>
      </c>
      <c r="E61" s="110">
        <v>2</v>
      </c>
      <c r="F61" s="115">
        <v>23</v>
      </c>
      <c r="G61" s="98"/>
      <c r="H61" s="88" t="s">
        <v>207</v>
      </c>
      <c r="I61" s="94">
        <v>0.35416666666666669</v>
      </c>
      <c r="J61" s="95">
        <v>0.40972222222222227</v>
      </c>
      <c r="K61" s="98"/>
      <c r="L61" s="96">
        <v>10</v>
      </c>
      <c r="M61" s="90" t="s">
        <v>18</v>
      </c>
      <c r="N61" s="97">
        <v>95</v>
      </c>
      <c r="O61" s="97">
        <f t="shared" si="4"/>
        <v>950</v>
      </c>
      <c r="P61" s="97"/>
      <c r="Q61" s="123"/>
    </row>
    <row r="62" spans="1:17" s="22" customFormat="1" ht="47.4" customHeight="1" x14ac:dyDescent="0.3">
      <c r="A62" s="114">
        <v>51</v>
      </c>
      <c r="B62" s="91" t="s">
        <v>26</v>
      </c>
      <c r="C62" s="90" t="s">
        <v>126</v>
      </c>
      <c r="D62" s="91" t="s">
        <v>34</v>
      </c>
      <c r="E62" s="110">
        <v>6</v>
      </c>
      <c r="F62" s="115">
        <v>21</v>
      </c>
      <c r="G62" s="98"/>
      <c r="H62" s="88" t="s">
        <v>207</v>
      </c>
      <c r="I62" s="94">
        <v>0.47916666666666669</v>
      </c>
      <c r="J62" s="95">
        <v>0.54166666666666663</v>
      </c>
      <c r="K62" s="98"/>
      <c r="L62" s="96">
        <v>8</v>
      </c>
      <c r="M62" s="90" t="s">
        <v>17</v>
      </c>
      <c r="N62" s="97">
        <v>95</v>
      </c>
      <c r="O62" s="97">
        <f t="shared" si="4"/>
        <v>760</v>
      </c>
      <c r="P62" s="97"/>
      <c r="Q62" s="123"/>
    </row>
    <row r="63" spans="1:17" s="22" customFormat="1" ht="47.4" customHeight="1" x14ac:dyDescent="0.3">
      <c r="A63" s="114">
        <v>52</v>
      </c>
      <c r="B63" s="91" t="s">
        <v>26</v>
      </c>
      <c r="C63" s="90" t="s">
        <v>219</v>
      </c>
      <c r="D63" s="91" t="s">
        <v>220</v>
      </c>
      <c r="E63" s="110">
        <v>6</v>
      </c>
      <c r="F63" s="115">
        <v>10</v>
      </c>
      <c r="G63" s="98"/>
      <c r="H63" s="88" t="s">
        <v>206</v>
      </c>
      <c r="I63" s="94">
        <v>0.47916666666666669</v>
      </c>
      <c r="J63" s="95">
        <v>0.54166666666666663</v>
      </c>
      <c r="K63" s="98"/>
      <c r="L63" s="96">
        <v>10</v>
      </c>
      <c r="M63" s="90" t="s">
        <v>20</v>
      </c>
      <c r="N63" s="97">
        <v>65</v>
      </c>
      <c r="O63" s="97">
        <f t="shared" si="4"/>
        <v>650</v>
      </c>
      <c r="P63" s="97"/>
      <c r="Q63" s="123"/>
    </row>
    <row r="64" spans="1:17" s="22" customFormat="1" ht="47.4" customHeight="1" x14ac:dyDescent="0.3">
      <c r="A64" s="114"/>
      <c r="B64" s="116" t="s">
        <v>26</v>
      </c>
      <c r="C64" s="139" t="s">
        <v>279</v>
      </c>
      <c r="D64" s="140"/>
      <c r="E64" s="141"/>
      <c r="F64" s="142" t="s">
        <v>276</v>
      </c>
      <c r="G64" s="143"/>
      <c r="H64" s="143"/>
      <c r="I64" s="143"/>
      <c r="J64" s="143"/>
      <c r="K64" s="143"/>
      <c r="L64" s="143"/>
      <c r="M64" s="144"/>
      <c r="N64" s="100">
        <f>SUM(N57:N63)</f>
        <v>575</v>
      </c>
      <c r="O64" s="100">
        <f>SUM(O57:O63)</f>
        <v>5240</v>
      </c>
      <c r="P64" s="26">
        <f>O64*0.5%</f>
        <v>26.2</v>
      </c>
      <c r="Q64" s="123"/>
    </row>
    <row r="65" spans="1:17" s="22" customFormat="1" ht="75" customHeight="1" x14ac:dyDescent="0.3">
      <c r="A65" s="78" t="s">
        <v>1</v>
      </c>
      <c r="B65" s="79" t="s">
        <v>3</v>
      </c>
      <c r="C65" s="78" t="s">
        <v>4</v>
      </c>
      <c r="D65" s="80" t="s">
        <v>262</v>
      </c>
      <c r="E65" s="81" t="s">
        <v>6</v>
      </c>
      <c r="F65" s="82" t="s">
        <v>7</v>
      </c>
      <c r="G65" s="78" t="s">
        <v>8</v>
      </c>
      <c r="H65" s="82" t="s">
        <v>9</v>
      </c>
      <c r="I65" s="83" t="s">
        <v>10</v>
      </c>
      <c r="J65" s="82" t="s">
        <v>11</v>
      </c>
      <c r="K65" s="82" t="s">
        <v>12</v>
      </c>
      <c r="L65" s="84" t="s">
        <v>13</v>
      </c>
      <c r="M65" s="80" t="s">
        <v>14</v>
      </c>
      <c r="N65" s="85" t="s">
        <v>263</v>
      </c>
      <c r="O65" s="86" t="s">
        <v>264</v>
      </c>
      <c r="P65" s="87" t="s">
        <v>299</v>
      </c>
      <c r="Q65" s="122" t="s">
        <v>300</v>
      </c>
    </row>
    <row r="66" spans="1:17" s="22" customFormat="1" ht="47.4" customHeight="1" x14ac:dyDescent="0.3">
      <c r="A66" s="114">
        <v>53</v>
      </c>
      <c r="B66" s="117" t="s">
        <v>277</v>
      </c>
      <c r="C66" s="90" t="s">
        <v>127</v>
      </c>
      <c r="D66" s="91" t="s">
        <v>37</v>
      </c>
      <c r="E66" s="110">
        <v>2.2999999999999998</v>
      </c>
      <c r="F66" s="115">
        <v>18</v>
      </c>
      <c r="G66" s="98"/>
      <c r="H66" s="88" t="s">
        <v>206</v>
      </c>
      <c r="I66" s="94">
        <v>0.47916666666666669</v>
      </c>
      <c r="J66" s="95">
        <v>0.54166666666666663</v>
      </c>
      <c r="K66" s="98"/>
      <c r="L66" s="96">
        <v>10</v>
      </c>
      <c r="M66" s="90" t="s">
        <v>20</v>
      </c>
      <c r="N66" s="97">
        <v>65</v>
      </c>
      <c r="O66" s="97">
        <f t="shared" ref="O66:O70" si="5">N66*L66</f>
        <v>650</v>
      </c>
      <c r="P66" s="97"/>
      <c r="Q66" s="123"/>
    </row>
    <row r="67" spans="1:17" s="22" customFormat="1" ht="47.4" customHeight="1" x14ac:dyDescent="0.3">
      <c r="A67" s="114">
        <v>54</v>
      </c>
      <c r="B67" s="117" t="s">
        <v>277</v>
      </c>
      <c r="C67" s="90" t="s">
        <v>127</v>
      </c>
      <c r="D67" s="91" t="s">
        <v>37</v>
      </c>
      <c r="E67" s="110">
        <v>2.2999999999999998</v>
      </c>
      <c r="F67" s="115">
        <v>18</v>
      </c>
      <c r="G67" s="98"/>
      <c r="H67" s="88" t="s">
        <v>206</v>
      </c>
      <c r="I67" s="94">
        <v>0.47916666666666669</v>
      </c>
      <c r="J67" s="95">
        <v>0.54166666666666663</v>
      </c>
      <c r="K67" s="98"/>
      <c r="L67" s="96">
        <v>10</v>
      </c>
      <c r="M67" s="90" t="s">
        <v>21</v>
      </c>
      <c r="N67" s="97">
        <v>65</v>
      </c>
      <c r="O67" s="97">
        <f t="shared" si="5"/>
        <v>650</v>
      </c>
      <c r="P67" s="97"/>
      <c r="Q67" s="123"/>
    </row>
    <row r="68" spans="1:17" s="22" customFormat="1" ht="47.4" customHeight="1" x14ac:dyDescent="0.3">
      <c r="A68" s="114">
        <v>55</v>
      </c>
      <c r="B68" s="117" t="s">
        <v>277</v>
      </c>
      <c r="C68" s="90" t="s">
        <v>128</v>
      </c>
      <c r="D68" s="91" t="s">
        <v>38</v>
      </c>
      <c r="E68" s="110">
        <v>3</v>
      </c>
      <c r="F68" s="115">
        <v>22</v>
      </c>
      <c r="G68" s="98"/>
      <c r="H68" s="91" t="s">
        <v>207</v>
      </c>
      <c r="I68" s="94">
        <v>0.47916666666666669</v>
      </c>
      <c r="J68" s="95">
        <v>0.54166666666666663</v>
      </c>
      <c r="K68" s="98"/>
      <c r="L68" s="96">
        <v>8</v>
      </c>
      <c r="M68" s="90" t="s">
        <v>17</v>
      </c>
      <c r="N68" s="97">
        <v>95</v>
      </c>
      <c r="O68" s="97">
        <f t="shared" si="5"/>
        <v>760</v>
      </c>
      <c r="P68" s="97"/>
      <c r="Q68" s="123"/>
    </row>
    <row r="69" spans="1:17" s="22" customFormat="1" ht="47.4" customHeight="1" x14ac:dyDescent="0.3">
      <c r="A69" s="114">
        <v>56</v>
      </c>
      <c r="B69" s="117" t="s">
        <v>277</v>
      </c>
      <c r="C69" s="90" t="s">
        <v>128</v>
      </c>
      <c r="D69" s="91" t="s">
        <v>39</v>
      </c>
      <c r="E69" s="110">
        <v>3</v>
      </c>
      <c r="F69" s="115">
        <v>22</v>
      </c>
      <c r="G69" s="98"/>
      <c r="H69" s="91" t="s">
        <v>207</v>
      </c>
      <c r="I69" s="94">
        <v>0.47916666666666669</v>
      </c>
      <c r="J69" s="95">
        <v>0.54166666666666663</v>
      </c>
      <c r="K69" s="98"/>
      <c r="L69" s="96">
        <v>10</v>
      </c>
      <c r="M69" s="90" t="s">
        <v>18</v>
      </c>
      <c r="N69" s="97">
        <v>95</v>
      </c>
      <c r="O69" s="97">
        <f t="shared" si="5"/>
        <v>950</v>
      </c>
      <c r="P69" s="97"/>
      <c r="Q69" s="123"/>
    </row>
    <row r="70" spans="1:17" s="22" customFormat="1" ht="47.4" customHeight="1" x14ac:dyDescent="0.3">
      <c r="A70" s="114">
        <v>57</v>
      </c>
      <c r="B70" s="117" t="s">
        <v>277</v>
      </c>
      <c r="C70" s="90" t="s">
        <v>129</v>
      </c>
      <c r="D70" s="88" t="s">
        <v>40</v>
      </c>
      <c r="E70" s="110">
        <v>6.4</v>
      </c>
      <c r="F70" s="115">
        <v>23</v>
      </c>
      <c r="G70" s="98"/>
      <c r="H70" s="91" t="s">
        <v>207</v>
      </c>
      <c r="I70" s="94">
        <v>0.47916666666666669</v>
      </c>
      <c r="J70" s="95">
        <v>0.54166666666666663</v>
      </c>
      <c r="K70" s="98"/>
      <c r="L70" s="96">
        <v>10</v>
      </c>
      <c r="M70" s="90" t="s">
        <v>19</v>
      </c>
      <c r="N70" s="97">
        <v>95</v>
      </c>
      <c r="O70" s="97">
        <f t="shared" si="5"/>
        <v>950</v>
      </c>
      <c r="P70" s="97"/>
      <c r="Q70" s="123"/>
    </row>
    <row r="71" spans="1:17" ht="47.4" customHeight="1" x14ac:dyDescent="0.3">
      <c r="A71" s="118"/>
      <c r="B71" s="119" t="s">
        <v>277</v>
      </c>
      <c r="C71" s="145" t="s">
        <v>278</v>
      </c>
      <c r="D71" s="146"/>
      <c r="E71" s="147"/>
      <c r="F71" s="142" t="s">
        <v>280</v>
      </c>
      <c r="G71" s="143"/>
      <c r="H71" s="143"/>
      <c r="I71" s="143"/>
      <c r="J71" s="143"/>
      <c r="K71" s="143"/>
      <c r="L71" s="143"/>
      <c r="M71" s="144"/>
      <c r="N71" s="120">
        <f>SUM(N66:N70)</f>
        <v>415</v>
      </c>
      <c r="O71" s="120">
        <f>SUM(O66:O70)</f>
        <v>3960</v>
      </c>
      <c r="P71" s="26">
        <f>O71*0.5%</f>
        <v>19.8</v>
      </c>
      <c r="Q71" s="124"/>
    </row>
    <row r="72" spans="1:17" ht="47.4" customHeight="1" x14ac:dyDescent="0.3">
      <c r="A72" s="136" t="s">
        <v>297</v>
      </c>
      <c r="B72" s="137"/>
      <c r="C72" s="137"/>
      <c r="D72" s="137"/>
      <c r="E72" s="137"/>
      <c r="F72" s="137"/>
      <c r="G72" s="137"/>
      <c r="H72" s="137"/>
      <c r="I72" s="137"/>
      <c r="J72" s="137"/>
      <c r="K72" s="137"/>
      <c r="L72" s="137"/>
      <c r="M72" s="137"/>
      <c r="N72" s="138"/>
      <c r="O72" s="120">
        <f>SUM(O71,O64,O55,O43,O30,O13)</f>
        <v>44090</v>
      </c>
      <c r="P72" s="97"/>
      <c r="Q72" s="125"/>
    </row>
    <row r="73" spans="1:17" ht="47.4" customHeight="1" x14ac:dyDescent="0.3">
      <c r="P73" s="67"/>
    </row>
    <row r="74" spans="1:17" ht="47.4" customHeight="1" x14ac:dyDescent="0.3">
      <c r="P74" s="67"/>
    </row>
    <row r="75" spans="1:17" ht="47.4" customHeight="1" x14ac:dyDescent="0.3">
      <c r="P75" s="67"/>
    </row>
    <row r="76" spans="1:17" ht="47.4" customHeight="1" x14ac:dyDescent="0.3">
      <c r="P76" s="67"/>
    </row>
    <row r="77" spans="1:17" ht="47.4" customHeight="1" x14ac:dyDescent="0.3">
      <c r="P77" s="67"/>
    </row>
    <row r="78" spans="1:17" ht="47.4" customHeight="1" x14ac:dyDescent="0.3">
      <c r="P78" s="67"/>
    </row>
    <row r="79" spans="1:17" ht="47.4" customHeight="1" x14ac:dyDescent="0.3">
      <c r="P79" s="67"/>
    </row>
    <row r="80" spans="1:17" ht="47.4" customHeight="1" x14ac:dyDescent="0.3">
      <c r="P80" s="67"/>
    </row>
    <row r="81" spans="16:16" ht="47.4" customHeight="1" x14ac:dyDescent="0.3">
      <c r="P81" s="67"/>
    </row>
    <row r="82" spans="16:16" ht="47.4" customHeight="1" x14ac:dyDescent="0.3">
      <c r="P82" s="68"/>
    </row>
    <row r="83" spans="16:16" ht="47.4" customHeight="1" x14ac:dyDescent="0.3">
      <c r="P83" s="66"/>
    </row>
    <row r="84" spans="16:16" ht="47.4" customHeight="1" x14ac:dyDescent="0.3">
      <c r="P84" s="67"/>
    </row>
    <row r="85" spans="16:16" ht="47.4" customHeight="1" x14ac:dyDescent="0.3">
      <c r="P85" s="67"/>
    </row>
    <row r="86" spans="16:16" ht="47.4" customHeight="1" x14ac:dyDescent="0.3">
      <c r="P86" s="67"/>
    </row>
    <row r="87" spans="16:16" ht="47.4" customHeight="1" x14ac:dyDescent="0.3">
      <c r="P87" s="67"/>
    </row>
    <row r="88" spans="16:16" ht="47.4" customHeight="1" x14ac:dyDescent="0.3">
      <c r="P88" s="67"/>
    </row>
    <row r="89" spans="16:16" ht="47.4" customHeight="1" x14ac:dyDescent="0.3">
      <c r="P89" s="67"/>
    </row>
    <row r="90" spans="16:16" ht="47.4" customHeight="1" x14ac:dyDescent="0.3">
      <c r="P90" s="67"/>
    </row>
    <row r="91" spans="16:16" ht="47.4" customHeight="1" x14ac:dyDescent="0.3">
      <c r="P91" s="67"/>
    </row>
    <row r="92" spans="16:16" ht="47.4" customHeight="1" x14ac:dyDescent="0.3">
      <c r="P92" s="67"/>
    </row>
    <row r="93" spans="16:16" ht="47.4" customHeight="1" x14ac:dyDescent="0.3">
      <c r="P93" s="67"/>
    </row>
    <row r="94" spans="16:16" ht="47.4" customHeight="1" x14ac:dyDescent="0.3">
      <c r="P94" s="67"/>
    </row>
    <row r="95" spans="16:16" ht="47.4" customHeight="1" x14ac:dyDescent="0.3">
      <c r="P95" s="67"/>
    </row>
    <row r="96" spans="16:16" ht="47.4" customHeight="1" x14ac:dyDescent="0.3">
      <c r="P96" s="67"/>
    </row>
    <row r="97" spans="16:16" ht="47.4" customHeight="1" x14ac:dyDescent="0.3">
      <c r="P97" s="67"/>
    </row>
    <row r="98" spans="16:16" ht="47.4" customHeight="1" x14ac:dyDescent="0.3">
      <c r="P98" s="68"/>
    </row>
    <row r="99" spans="16:16" ht="47.4" customHeight="1" x14ac:dyDescent="0.3">
      <c r="P99" s="66"/>
    </row>
    <row r="100" spans="16:16" ht="47.4" customHeight="1" x14ac:dyDescent="0.3">
      <c r="P100" s="67"/>
    </row>
    <row r="101" spans="16:16" ht="47.4" customHeight="1" x14ac:dyDescent="0.3">
      <c r="P101" s="67"/>
    </row>
    <row r="102" spans="16:16" ht="47.4" customHeight="1" x14ac:dyDescent="0.3">
      <c r="P102" s="67"/>
    </row>
    <row r="103" spans="16:16" ht="47.4" customHeight="1" x14ac:dyDescent="0.3">
      <c r="P103" s="67"/>
    </row>
    <row r="104" spans="16:16" ht="47.4" customHeight="1" x14ac:dyDescent="0.3">
      <c r="P104" s="67"/>
    </row>
    <row r="105" spans="16:16" ht="47.4" customHeight="1" x14ac:dyDescent="0.3">
      <c r="P105" s="67"/>
    </row>
    <row r="106" spans="16:16" ht="47.4" customHeight="1" x14ac:dyDescent="0.3">
      <c r="P106" s="67"/>
    </row>
    <row r="107" spans="16:16" ht="47.4" customHeight="1" x14ac:dyDescent="0.3">
      <c r="P107" s="67"/>
    </row>
    <row r="108" spans="16:16" ht="47.4" customHeight="1" x14ac:dyDescent="0.3">
      <c r="P108" s="67"/>
    </row>
    <row r="109" spans="16:16" ht="47.4" customHeight="1" x14ac:dyDescent="0.3">
      <c r="P109" s="67"/>
    </row>
    <row r="110" spans="16:16" ht="47.4" customHeight="1" x14ac:dyDescent="0.3">
      <c r="P110" s="67"/>
    </row>
    <row r="111" spans="16:16" ht="47.4" customHeight="1" x14ac:dyDescent="0.3">
      <c r="P111" s="67"/>
    </row>
    <row r="112" spans="16:16" ht="47.4" customHeight="1" x14ac:dyDescent="0.3">
      <c r="P112" s="69"/>
    </row>
    <row r="113" spans="16:16" ht="47.4" customHeight="1" x14ac:dyDescent="0.3">
      <c r="P113" s="70"/>
    </row>
    <row r="114" spans="16:16" ht="47.4" customHeight="1" x14ac:dyDescent="0.3">
      <c r="P114" s="70"/>
    </row>
    <row r="115" spans="16:16" ht="47.4" customHeight="1" x14ac:dyDescent="0.3">
      <c r="P115" s="71"/>
    </row>
    <row r="116" spans="16:16" ht="47.4" customHeight="1" x14ac:dyDescent="0.3">
      <c r="P116" s="71"/>
    </row>
  </sheetData>
  <mergeCells count="15">
    <mergeCell ref="A1:Q1"/>
    <mergeCell ref="A72:N72"/>
    <mergeCell ref="C13:E13"/>
    <mergeCell ref="F13:M13"/>
    <mergeCell ref="C64:E64"/>
    <mergeCell ref="F64:M64"/>
    <mergeCell ref="C71:E71"/>
    <mergeCell ref="F71:M71"/>
    <mergeCell ref="C30:E30"/>
    <mergeCell ref="F30:M30"/>
    <mergeCell ref="C43:E43"/>
    <mergeCell ref="F43:M43"/>
    <mergeCell ref="C55:E55"/>
    <mergeCell ref="F55:M55"/>
    <mergeCell ref="A2:Q2"/>
  </mergeCells>
  <phoneticPr fontId="3" type="noConversion"/>
  <pageMargins left="0.23622047244094491" right="0.23622047244094491" top="0.74803149606299213" bottom="0.74803149606299213" header="0.31496062992125984" footer="0.31496062992125984"/>
  <pageSetup paperSize="9" scale="75" fitToHeight="0" orientation="landscape" horizontalDpi="1200" verticalDpi="1200" r:id="rId1"/>
  <rowBreaks count="1" manualBreakCount="1">
    <brk id="30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118"/>
  <sheetViews>
    <sheetView tabSelected="1" zoomScale="80" zoomScaleNormal="80" workbookViewId="0">
      <selection activeCell="R5" sqref="R5"/>
    </sheetView>
  </sheetViews>
  <sheetFormatPr defaultRowHeight="41.4" customHeight="1" x14ac:dyDescent="0.3"/>
  <cols>
    <col min="1" max="1" width="6.5546875" style="1" customWidth="1"/>
    <col min="2" max="2" width="17.88671875" style="1" customWidth="1"/>
    <col min="3" max="3" width="20.33203125" style="1" customWidth="1"/>
    <col min="4" max="4" width="23.109375" style="25" customWidth="1"/>
    <col min="5" max="5" width="13.33203125" style="1" customWidth="1"/>
    <col min="6" max="6" width="11.6640625" style="1" customWidth="1"/>
    <col min="7" max="7" width="0" style="1" hidden="1" customWidth="1"/>
    <col min="8" max="8" width="17.109375" style="1" customWidth="1"/>
    <col min="9" max="9" width="13.109375" style="1" customWidth="1"/>
    <col min="10" max="10" width="13.44140625" style="1" customWidth="1"/>
    <col min="11" max="11" width="0" style="1" hidden="1" customWidth="1"/>
    <col min="12" max="12" width="11.109375" style="1" customWidth="1"/>
    <col min="13" max="13" width="16" style="1" customWidth="1"/>
    <col min="14" max="14" width="13.21875" style="1" customWidth="1"/>
    <col min="15" max="15" width="13.44140625" style="1" customWidth="1"/>
    <col min="16" max="16384" width="8.88671875" style="1"/>
  </cols>
  <sheetData>
    <row r="1" spans="1:15" ht="30.6" customHeight="1" x14ac:dyDescent="0.3">
      <c r="A1" s="133" t="s">
        <v>0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</row>
    <row r="2" spans="1:15" ht="27.6" customHeight="1" x14ac:dyDescent="0.3">
      <c r="A2" s="133" t="s">
        <v>68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</row>
    <row r="3" spans="1:15" ht="69" x14ac:dyDescent="0.3">
      <c r="A3" s="50" t="s">
        <v>1</v>
      </c>
      <c r="B3" s="51" t="s">
        <v>3</v>
      </c>
      <c r="C3" s="50" t="s">
        <v>4</v>
      </c>
      <c r="D3" s="52" t="s">
        <v>60</v>
      </c>
      <c r="E3" s="53" t="s">
        <v>6</v>
      </c>
      <c r="F3" s="54" t="s">
        <v>7</v>
      </c>
      <c r="G3" s="50" t="s">
        <v>8</v>
      </c>
      <c r="H3" s="54" t="s">
        <v>9</v>
      </c>
      <c r="I3" s="55" t="s">
        <v>10</v>
      </c>
      <c r="J3" s="54" t="s">
        <v>11</v>
      </c>
      <c r="K3" s="54" t="s">
        <v>12</v>
      </c>
      <c r="L3" s="56" t="s">
        <v>13</v>
      </c>
      <c r="M3" s="72" t="s">
        <v>14</v>
      </c>
      <c r="N3" s="73" t="s">
        <v>263</v>
      </c>
      <c r="O3" s="122" t="s">
        <v>300</v>
      </c>
    </row>
    <row r="4" spans="1:15" s="22" customFormat="1" ht="41.4" customHeight="1" x14ac:dyDescent="0.3">
      <c r="A4" s="11">
        <v>1</v>
      </c>
      <c r="B4" s="12" t="s">
        <v>24</v>
      </c>
      <c r="C4" s="13" t="s">
        <v>107</v>
      </c>
      <c r="D4" s="14" t="s">
        <v>248</v>
      </c>
      <c r="E4" s="15">
        <v>6.5</v>
      </c>
      <c r="F4" s="12">
        <v>21</v>
      </c>
      <c r="G4" s="18"/>
      <c r="H4" s="11" t="s">
        <v>207</v>
      </c>
      <c r="I4" s="16">
        <v>0.35416666666666669</v>
      </c>
      <c r="J4" s="17">
        <v>0.40972222222222227</v>
      </c>
      <c r="K4" s="18"/>
      <c r="L4" s="19">
        <v>9</v>
      </c>
      <c r="M4" s="47" t="s">
        <v>17</v>
      </c>
      <c r="N4" s="26">
        <v>95</v>
      </c>
      <c r="O4" s="123"/>
    </row>
    <row r="5" spans="1:15" s="22" customFormat="1" ht="41.4" customHeight="1" x14ac:dyDescent="0.3">
      <c r="A5" s="11">
        <v>2</v>
      </c>
      <c r="B5" s="12" t="s">
        <v>24</v>
      </c>
      <c r="C5" s="13" t="s">
        <v>131</v>
      </c>
      <c r="D5" s="14" t="s">
        <v>249</v>
      </c>
      <c r="E5" s="15">
        <v>6.7</v>
      </c>
      <c r="F5" s="12">
        <v>23</v>
      </c>
      <c r="G5" s="18"/>
      <c r="H5" s="11" t="s">
        <v>207</v>
      </c>
      <c r="I5" s="16">
        <v>0.35416666666666669</v>
      </c>
      <c r="J5" s="17">
        <v>0.40972222222222227</v>
      </c>
      <c r="K5" s="18"/>
      <c r="L5" s="19">
        <v>10</v>
      </c>
      <c r="M5" s="47" t="s">
        <v>18</v>
      </c>
      <c r="N5" s="26">
        <v>95</v>
      </c>
      <c r="O5" s="123"/>
    </row>
    <row r="6" spans="1:15" s="22" customFormat="1" ht="41.4" customHeight="1" x14ac:dyDescent="0.3">
      <c r="A6" s="11">
        <v>3</v>
      </c>
      <c r="B6" s="12" t="s">
        <v>24</v>
      </c>
      <c r="C6" s="13" t="s">
        <v>131</v>
      </c>
      <c r="D6" s="14" t="s">
        <v>249</v>
      </c>
      <c r="E6" s="15">
        <v>6.7</v>
      </c>
      <c r="F6" s="12">
        <v>22</v>
      </c>
      <c r="G6" s="18"/>
      <c r="H6" s="11" t="s">
        <v>207</v>
      </c>
      <c r="I6" s="16">
        <v>0.35416666666666669</v>
      </c>
      <c r="J6" s="17">
        <v>0.40972222222222227</v>
      </c>
      <c r="K6" s="18"/>
      <c r="L6" s="19">
        <v>11</v>
      </c>
      <c r="M6" s="47" t="s">
        <v>20</v>
      </c>
      <c r="N6" s="26">
        <v>95</v>
      </c>
      <c r="O6" s="123"/>
    </row>
    <row r="7" spans="1:15" s="22" customFormat="1" ht="41.4" customHeight="1" x14ac:dyDescent="0.3">
      <c r="A7" s="11">
        <v>4</v>
      </c>
      <c r="B7" s="12" t="s">
        <v>24</v>
      </c>
      <c r="C7" s="13" t="s">
        <v>132</v>
      </c>
      <c r="D7" s="14" t="s">
        <v>250</v>
      </c>
      <c r="E7" s="15">
        <v>5.5</v>
      </c>
      <c r="F7" s="12">
        <v>16</v>
      </c>
      <c r="G7" s="18"/>
      <c r="H7" s="11" t="s">
        <v>206</v>
      </c>
      <c r="I7" s="16">
        <v>0.40625</v>
      </c>
      <c r="J7" s="17">
        <v>0.47569444444444442</v>
      </c>
      <c r="K7" s="18"/>
      <c r="L7" s="19">
        <v>10</v>
      </c>
      <c r="M7" s="47" t="s">
        <v>18</v>
      </c>
      <c r="N7" s="26">
        <v>65</v>
      </c>
      <c r="O7" s="123"/>
    </row>
    <row r="8" spans="1:15" s="22" customFormat="1" ht="41.4" customHeight="1" x14ac:dyDescent="0.3">
      <c r="A8" s="11">
        <v>5</v>
      </c>
      <c r="B8" s="12" t="s">
        <v>24</v>
      </c>
      <c r="C8" s="13" t="s">
        <v>133</v>
      </c>
      <c r="D8" s="14" t="s">
        <v>251</v>
      </c>
      <c r="E8" s="15">
        <v>5.5</v>
      </c>
      <c r="F8" s="12">
        <v>15</v>
      </c>
      <c r="G8" s="18"/>
      <c r="H8" s="11" t="s">
        <v>206</v>
      </c>
      <c r="I8" s="16">
        <v>0.40625</v>
      </c>
      <c r="J8" s="17">
        <v>0.47569444444444442</v>
      </c>
      <c r="K8" s="18"/>
      <c r="L8" s="19">
        <v>11</v>
      </c>
      <c r="M8" s="47" t="s">
        <v>20</v>
      </c>
      <c r="N8" s="26">
        <v>65</v>
      </c>
      <c r="O8" s="123"/>
    </row>
    <row r="9" spans="1:15" s="22" customFormat="1" ht="41.4" customHeight="1" x14ac:dyDescent="0.3">
      <c r="A9" s="11">
        <v>6</v>
      </c>
      <c r="B9" s="12" t="s">
        <v>24</v>
      </c>
      <c r="C9" s="13" t="s">
        <v>134</v>
      </c>
      <c r="D9" s="14" t="s">
        <v>252</v>
      </c>
      <c r="E9" s="15">
        <v>6.4</v>
      </c>
      <c r="F9" s="12">
        <v>19</v>
      </c>
      <c r="G9" s="18"/>
      <c r="H9" s="11" t="s">
        <v>206</v>
      </c>
      <c r="I9" s="16">
        <v>0.35416666666666669</v>
      </c>
      <c r="J9" s="17">
        <v>0.40972222222222227</v>
      </c>
      <c r="K9" s="18"/>
      <c r="L9" s="19">
        <v>10</v>
      </c>
      <c r="M9" s="47" t="s">
        <v>21</v>
      </c>
      <c r="N9" s="26">
        <v>65</v>
      </c>
      <c r="O9" s="123"/>
    </row>
    <row r="10" spans="1:15" s="22" customFormat="1" ht="41.4" customHeight="1" x14ac:dyDescent="0.3">
      <c r="A10" s="11">
        <v>7</v>
      </c>
      <c r="B10" s="12" t="s">
        <v>24</v>
      </c>
      <c r="C10" s="13" t="s">
        <v>134</v>
      </c>
      <c r="D10" s="14" t="s">
        <v>253</v>
      </c>
      <c r="E10" s="15">
        <v>6.4</v>
      </c>
      <c r="F10" s="12">
        <v>19</v>
      </c>
      <c r="G10" s="18"/>
      <c r="H10" s="11" t="s">
        <v>206</v>
      </c>
      <c r="I10" s="16">
        <v>0.35416666666666669</v>
      </c>
      <c r="J10" s="17">
        <v>0.40972222222222227</v>
      </c>
      <c r="K10" s="18"/>
      <c r="L10" s="19">
        <v>11</v>
      </c>
      <c r="M10" s="47" t="s">
        <v>19</v>
      </c>
      <c r="N10" s="26">
        <v>65</v>
      </c>
      <c r="O10" s="123"/>
    </row>
    <row r="11" spans="1:15" s="22" customFormat="1" ht="41.4" customHeight="1" x14ac:dyDescent="0.3">
      <c r="A11" s="11">
        <v>8</v>
      </c>
      <c r="B11" s="12" t="s">
        <v>24</v>
      </c>
      <c r="C11" s="13" t="s">
        <v>108</v>
      </c>
      <c r="D11" s="14" t="s">
        <v>254</v>
      </c>
      <c r="E11" s="15">
        <v>5.0999999999999996</v>
      </c>
      <c r="F11" s="12">
        <v>21</v>
      </c>
      <c r="G11" s="18"/>
      <c r="H11" s="11" t="s">
        <v>207</v>
      </c>
      <c r="I11" s="16">
        <v>0.47916666666666669</v>
      </c>
      <c r="J11" s="17">
        <v>0.54166666666666663</v>
      </c>
      <c r="K11" s="18"/>
      <c r="L11" s="19">
        <v>9</v>
      </c>
      <c r="M11" s="47" t="s">
        <v>17</v>
      </c>
      <c r="N11" s="26">
        <v>95</v>
      </c>
      <c r="O11" s="123"/>
    </row>
    <row r="12" spans="1:15" s="22" customFormat="1" ht="41.4" customHeight="1" x14ac:dyDescent="0.3">
      <c r="A12" s="11">
        <v>9</v>
      </c>
      <c r="B12" s="12" t="s">
        <v>16</v>
      </c>
      <c r="C12" s="13" t="s">
        <v>135</v>
      </c>
      <c r="D12" s="14" t="s">
        <v>254</v>
      </c>
      <c r="E12" s="15">
        <v>5.0999999999999996</v>
      </c>
      <c r="F12" s="12">
        <v>21</v>
      </c>
      <c r="G12" s="20"/>
      <c r="H12" s="11" t="s">
        <v>207</v>
      </c>
      <c r="I12" s="16">
        <v>0.47916666666666669</v>
      </c>
      <c r="J12" s="17">
        <v>0.54166666666666663</v>
      </c>
      <c r="K12" s="20"/>
      <c r="L12" s="19">
        <v>10</v>
      </c>
      <c r="M12" s="47" t="s">
        <v>18</v>
      </c>
      <c r="N12" s="26">
        <v>95</v>
      </c>
      <c r="O12" s="123"/>
    </row>
    <row r="13" spans="1:15" s="22" customFormat="1" ht="41.4" customHeight="1" x14ac:dyDescent="0.3">
      <c r="A13" s="11">
        <v>10</v>
      </c>
      <c r="B13" s="12" t="s">
        <v>16</v>
      </c>
      <c r="C13" s="38" t="s">
        <v>78</v>
      </c>
      <c r="D13" s="43" t="s">
        <v>255</v>
      </c>
      <c r="E13" s="15">
        <v>4</v>
      </c>
      <c r="F13" s="12">
        <v>17</v>
      </c>
      <c r="G13" s="20"/>
      <c r="H13" s="11" t="s">
        <v>206</v>
      </c>
      <c r="I13" s="16">
        <v>0.47916666666666669</v>
      </c>
      <c r="J13" s="17">
        <v>0.54166666666666663</v>
      </c>
      <c r="L13" s="21">
        <v>11</v>
      </c>
      <c r="M13" s="48" t="s">
        <v>19</v>
      </c>
      <c r="N13" s="26">
        <v>65</v>
      </c>
      <c r="O13" s="123"/>
    </row>
    <row r="14" spans="1:15" s="22" customFormat="1" ht="41.4" customHeight="1" x14ac:dyDescent="0.3">
      <c r="A14" s="11">
        <v>11</v>
      </c>
      <c r="B14" s="12" t="s">
        <v>16</v>
      </c>
      <c r="C14" s="38" t="s">
        <v>130</v>
      </c>
      <c r="D14" s="43" t="s">
        <v>256</v>
      </c>
      <c r="E14" s="15">
        <v>8.1999999999999993</v>
      </c>
      <c r="F14" s="12">
        <v>16</v>
      </c>
      <c r="G14" s="20"/>
      <c r="H14" s="11" t="s">
        <v>206</v>
      </c>
      <c r="I14" s="16">
        <v>0.40625</v>
      </c>
      <c r="J14" s="17">
        <v>0.47569444444444442</v>
      </c>
      <c r="L14" s="21">
        <v>10</v>
      </c>
      <c r="M14" s="48" t="s">
        <v>21</v>
      </c>
      <c r="N14" s="26">
        <v>65</v>
      </c>
      <c r="O14" s="123"/>
    </row>
    <row r="15" spans="1:15" s="22" customFormat="1" ht="41.4" customHeight="1" x14ac:dyDescent="0.3">
      <c r="A15" s="11">
        <v>12</v>
      </c>
      <c r="B15" s="12" t="s">
        <v>16</v>
      </c>
      <c r="C15" s="38" t="s">
        <v>130</v>
      </c>
      <c r="D15" s="43" t="s">
        <v>256</v>
      </c>
      <c r="E15" s="15">
        <v>8.1999999999999993</v>
      </c>
      <c r="F15" s="12">
        <v>15</v>
      </c>
      <c r="G15" s="20"/>
      <c r="H15" s="11" t="s">
        <v>206</v>
      </c>
      <c r="I15" s="16">
        <v>0.40625</v>
      </c>
      <c r="J15" s="17">
        <v>0.47569444444444442</v>
      </c>
      <c r="L15" s="21">
        <v>11</v>
      </c>
      <c r="M15" s="48" t="s">
        <v>19</v>
      </c>
      <c r="N15" s="26">
        <v>65</v>
      </c>
      <c r="O15" s="123"/>
    </row>
    <row r="16" spans="1:15" s="22" customFormat="1" ht="41.4" customHeight="1" x14ac:dyDescent="0.3">
      <c r="A16" s="11">
        <v>13</v>
      </c>
      <c r="B16" s="12" t="s">
        <v>16</v>
      </c>
      <c r="C16" s="12" t="s">
        <v>80</v>
      </c>
      <c r="D16" s="11" t="s">
        <v>257</v>
      </c>
      <c r="E16" s="15">
        <v>7.8</v>
      </c>
      <c r="F16" s="12">
        <v>17</v>
      </c>
      <c r="G16" s="20"/>
      <c r="H16" s="11" t="s">
        <v>206</v>
      </c>
      <c r="I16" s="16">
        <v>0.40625</v>
      </c>
      <c r="J16" s="17">
        <v>0.47569444444444442</v>
      </c>
      <c r="K16" s="20"/>
      <c r="L16" s="21">
        <v>10</v>
      </c>
      <c r="M16" s="47" t="s">
        <v>18</v>
      </c>
      <c r="N16" s="26">
        <v>65</v>
      </c>
      <c r="O16" s="123"/>
    </row>
    <row r="17" spans="1:15" s="22" customFormat="1" ht="41.4" customHeight="1" x14ac:dyDescent="0.3">
      <c r="A17" s="11">
        <v>14</v>
      </c>
      <c r="B17" s="12" t="s">
        <v>24</v>
      </c>
      <c r="C17" s="12" t="s">
        <v>80</v>
      </c>
      <c r="D17" s="11" t="s">
        <v>257</v>
      </c>
      <c r="E17" s="15">
        <v>7.8</v>
      </c>
      <c r="F17" s="12">
        <v>16</v>
      </c>
      <c r="G17" s="20"/>
      <c r="H17" s="11" t="s">
        <v>206</v>
      </c>
      <c r="I17" s="16">
        <v>0.40625</v>
      </c>
      <c r="J17" s="17">
        <v>0.47569444444444442</v>
      </c>
      <c r="K17" s="20"/>
      <c r="L17" s="21">
        <v>11</v>
      </c>
      <c r="M17" s="47" t="s">
        <v>20</v>
      </c>
      <c r="N17" s="26">
        <v>65</v>
      </c>
      <c r="O17" s="123"/>
    </row>
    <row r="18" spans="1:15" s="22" customFormat="1" ht="41.4" customHeight="1" x14ac:dyDescent="0.3">
      <c r="A18" s="11">
        <v>15</v>
      </c>
      <c r="B18" s="12" t="s">
        <v>24</v>
      </c>
      <c r="C18" s="13" t="s">
        <v>109</v>
      </c>
      <c r="D18" s="14" t="s">
        <v>258</v>
      </c>
      <c r="E18" s="15">
        <v>5.3</v>
      </c>
      <c r="F18" s="12">
        <v>21</v>
      </c>
      <c r="G18" s="20"/>
      <c r="H18" s="11" t="s">
        <v>207</v>
      </c>
      <c r="I18" s="16">
        <v>0.47916666666666669</v>
      </c>
      <c r="J18" s="17">
        <v>0.54166666666666663</v>
      </c>
      <c r="K18" s="20"/>
      <c r="L18" s="21">
        <v>11</v>
      </c>
      <c r="M18" s="47" t="s">
        <v>20</v>
      </c>
      <c r="N18" s="26">
        <v>95</v>
      </c>
      <c r="O18" s="123"/>
    </row>
    <row r="19" spans="1:15" s="22" customFormat="1" ht="41.4" customHeight="1" x14ac:dyDescent="0.3">
      <c r="A19" s="11">
        <v>16</v>
      </c>
      <c r="B19" s="12" t="s">
        <v>24</v>
      </c>
      <c r="C19" s="13" t="s">
        <v>109</v>
      </c>
      <c r="D19" s="14" t="s">
        <v>258</v>
      </c>
      <c r="E19" s="15">
        <v>5.3</v>
      </c>
      <c r="F19" s="12">
        <v>21</v>
      </c>
      <c r="G19" s="20"/>
      <c r="H19" s="11" t="s">
        <v>207</v>
      </c>
      <c r="I19" s="16">
        <v>0.47916666666666669</v>
      </c>
      <c r="J19" s="17">
        <v>0.54166666666666663</v>
      </c>
      <c r="K19" s="20"/>
      <c r="L19" s="21">
        <v>10</v>
      </c>
      <c r="M19" s="47" t="s">
        <v>21</v>
      </c>
      <c r="N19" s="26">
        <v>95</v>
      </c>
      <c r="O19" s="123"/>
    </row>
    <row r="20" spans="1:15" s="22" customFormat="1" ht="41.4" customHeight="1" x14ac:dyDescent="0.3">
      <c r="A20" s="11">
        <v>17</v>
      </c>
      <c r="B20" s="12" t="s">
        <v>24</v>
      </c>
      <c r="C20" s="12" t="s">
        <v>79</v>
      </c>
      <c r="D20" s="11" t="s">
        <v>259</v>
      </c>
      <c r="E20" s="15">
        <v>2.4</v>
      </c>
      <c r="F20" s="12">
        <v>29</v>
      </c>
      <c r="G20" s="20"/>
      <c r="H20" s="11" t="s">
        <v>207</v>
      </c>
      <c r="I20" s="16">
        <v>0.40625</v>
      </c>
      <c r="J20" s="17">
        <v>0.47569444444444442</v>
      </c>
      <c r="K20" s="20"/>
      <c r="L20" s="21">
        <v>9</v>
      </c>
      <c r="M20" s="47" t="s">
        <v>17</v>
      </c>
      <c r="N20" s="26">
        <v>95</v>
      </c>
      <c r="O20" s="123"/>
    </row>
    <row r="21" spans="1:15" s="22" customFormat="1" ht="41.4" customHeight="1" x14ac:dyDescent="0.3">
      <c r="A21" s="11">
        <v>18</v>
      </c>
      <c r="B21" s="12" t="s">
        <v>24</v>
      </c>
      <c r="C21" s="12" t="s">
        <v>81</v>
      </c>
      <c r="D21" s="11" t="s">
        <v>260</v>
      </c>
      <c r="E21" s="15">
        <v>6.4</v>
      </c>
      <c r="F21" s="12">
        <v>16</v>
      </c>
      <c r="G21" s="20"/>
      <c r="H21" s="11" t="s">
        <v>206</v>
      </c>
      <c r="I21" s="16">
        <v>0.40625</v>
      </c>
      <c r="J21" s="17">
        <v>0.47569444444444442</v>
      </c>
      <c r="K21" s="20"/>
      <c r="L21" s="21">
        <v>10</v>
      </c>
      <c r="M21" s="47" t="s">
        <v>21</v>
      </c>
      <c r="N21" s="26">
        <v>65</v>
      </c>
      <c r="O21" s="123"/>
    </row>
    <row r="22" spans="1:15" s="22" customFormat="1" ht="41.4" customHeight="1" x14ac:dyDescent="0.3">
      <c r="A22" s="11">
        <v>19</v>
      </c>
      <c r="B22" s="12" t="s">
        <v>24</v>
      </c>
      <c r="C22" s="12" t="s">
        <v>81</v>
      </c>
      <c r="D22" s="11" t="s">
        <v>260</v>
      </c>
      <c r="E22" s="15">
        <v>6.4</v>
      </c>
      <c r="F22" s="12">
        <v>16</v>
      </c>
      <c r="G22" s="20"/>
      <c r="H22" s="11" t="s">
        <v>206</v>
      </c>
      <c r="I22" s="16">
        <v>0.40625</v>
      </c>
      <c r="J22" s="17">
        <v>0.47569444444444442</v>
      </c>
      <c r="K22" s="20"/>
      <c r="L22" s="21">
        <v>11</v>
      </c>
      <c r="M22" s="47" t="s">
        <v>19</v>
      </c>
      <c r="N22" s="26">
        <v>65</v>
      </c>
      <c r="O22" s="123"/>
    </row>
    <row r="23" spans="1:15" s="22" customFormat="1" ht="41.4" customHeight="1" x14ac:dyDescent="0.3">
      <c r="A23" s="11">
        <v>20</v>
      </c>
      <c r="B23" s="12" t="s">
        <v>24</v>
      </c>
      <c r="C23" s="12" t="s">
        <v>136</v>
      </c>
      <c r="D23" s="11" t="s">
        <v>261</v>
      </c>
      <c r="E23" s="15">
        <v>6.9</v>
      </c>
      <c r="F23" s="12">
        <v>14</v>
      </c>
      <c r="G23" s="20"/>
      <c r="H23" s="11" t="s">
        <v>206</v>
      </c>
      <c r="I23" s="16">
        <v>0.47916666666666669</v>
      </c>
      <c r="J23" s="17">
        <v>0.54166666666666663</v>
      </c>
      <c r="K23" s="20"/>
      <c r="L23" s="21">
        <v>11</v>
      </c>
      <c r="M23" s="47" t="s">
        <v>19</v>
      </c>
      <c r="N23" s="26">
        <v>65</v>
      </c>
      <c r="O23" s="123"/>
    </row>
    <row r="24" spans="1:15" s="22" customFormat="1" ht="41.4" customHeight="1" x14ac:dyDescent="0.3">
      <c r="A24" s="49"/>
      <c r="B24" s="21" t="s">
        <v>24</v>
      </c>
      <c r="C24" s="148" t="s">
        <v>270</v>
      </c>
      <c r="D24" s="149"/>
      <c r="E24" s="150"/>
      <c r="F24" s="130" t="s">
        <v>281</v>
      </c>
      <c r="G24" s="131"/>
      <c r="H24" s="131"/>
      <c r="I24" s="131"/>
      <c r="J24" s="131"/>
      <c r="K24" s="131"/>
      <c r="L24" s="131"/>
      <c r="M24" s="132"/>
      <c r="N24" s="27">
        <f>SUM(N4:N23)</f>
        <v>1540</v>
      </c>
      <c r="O24" s="123"/>
    </row>
    <row r="25" spans="1:15" ht="56.4" customHeight="1" x14ac:dyDescent="0.3">
      <c r="A25" s="50" t="s">
        <v>1</v>
      </c>
      <c r="B25" s="51" t="s">
        <v>3</v>
      </c>
      <c r="C25" s="50" t="s">
        <v>4</v>
      </c>
      <c r="D25" s="52" t="s">
        <v>76</v>
      </c>
      <c r="E25" s="53" t="s">
        <v>6</v>
      </c>
      <c r="F25" s="54" t="s">
        <v>7</v>
      </c>
      <c r="G25" s="50" t="s">
        <v>8</v>
      </c>
      <c r="H25" s="54" t="s">
        <v>9</v>
      </c>
      <c r="I25" s="55" t="s">
        <v>10</v>
      </c>
      <c r="J25" s="54" t="s">
        <v>11</v>
      </c>
      <c r="K25" s="54" t="s">
        <v>12</v>
      </c>
      <c r="L25" s="56" t="s">
        <v>13</v>
      </c>
      <c r="M25" s="46" t="s">
        <v>14</v>
      </c>
      <c r="N25" s="9" t="s">
        <v>263</v>
      </c>
      <c r="O25" s="122" t="s">
        <v>300</v>
      </c>
    </row>
    <row r="26" spans="1:15" s="22" customFormat="1" ht="41.4" customHeight="1" x14ac:dyDescent="0.3">
      <c r="A26" s="11">
        <v>21</v>
      </c>
      <c r="B26" s="12" t="s">
        <v>24</v>
      </c>
      <c r="C26" s="13" t="s">
        <v>137</v>
      </c>
      <c r="D26" s="14" t="s">
        <v>159</v>
      </c>
      <c r="E26" s="15">
        <v>6.3</v>
      </c>
      <c r="F26" s="12">
        <v>16</v>
      </c>
      <c r="G26" s="18"/>
      <c r="H26" s="11" t="s">
        <v>206</v>
      </c>
      <c r="I26" s="16">
        <v>0.40625</v>
      </c>
      <c r="J26" s="17">
        <v>0.47569444444444442</v>
      </c>
      <c r="K26" s="18"/>
      <c r="L26" s="19">
        <v>9</v>
      </c>
      <c r="M26" s="47" t="s">
        <v>17</v>
      </c>
      <c r="N26" s="26">
        <v>65</v>
      </c>
      <c r="O26" s="123"/>
    </row>
    <row r="27" spans="1:15" s="22" customFormat="1" ht="41.4" customHeight="1" x14ac:dyDescent="0.3">
      <c r="A27" s="11">
        <v>22</v>
      </c>
      <c r="B27" s="12" t="s">
        <v>24</v>
      </c>
      <c r="C27" s="13" t="s">
        <v>138</v>
      </c>
      <c r="D27" s="14" t="s">
        <v>159</v>
      </c>
      <c r="E27" s="15">
        <v>6.3</v>
      </c>
      <c r="F27" s="12">
        <v>16</v>
      </c>
      <c r="G27" s="18"/>
      <c r="H27" s="11" t="s">
        <v>206</v>
      </c>
      <c r="I27" s="16">
        <v>0.40625</v>
      </c>
      <c r="J27" s="17">
        <v>0.47569444444444442</v>
      </c>
      <c r="K27" s="18"/>
      <c r="L27" s="21">
        <v>10</v>
      </c>
      <c r="M27" s="47" t="s">
        <v>18</v>
      </c>
      <c r="N27" s="26">
        <v>65</v>
      </c>
      <c r="O27" s="123"/>
    </row>
    <row r="28" spans="1:15" s="22" customFormat="1" ht="41.4" customHeight="1" x14ac:dyDescent="0.3">
      <c r="A28" s="11">
        <v>23</v>
      </c>
      <c r="B28" s="12" t="s">
        <v>24</v>
      </c>
      <c r="C28" s="13" t="s">
        <v>139</v>
      </c>
      <c r="D28" s="14" t="s">
        <v>160</v>
      </c>
      <c r="E28" s="15">
        <v>3.5</v>
      </c>
      <c r="F28" s="12">
        <v>22</v>
      </c>
      <c r="G28" s="18"/>
      <c r="H28" s="11" t="s">
        <v>207</v>
      </c>
      <c r="I28" s="16">
        <v>0.40625</v>
      </c>
      <c r="J28" s="17">
        <v>0.47569444444444442</v>
      </c>
      <c r="K28" s="18"/>
      <c r="L28" s="21">
        <v>11</v>
      </c>
      <c r="M28" s="47" t="s">
        <v>20</v>
      </c>
      <c r="N28" s="26">
        <v>95</v>
      </c>
      <c r="O28" s="123"/>
    </row>
    <row r="29" spans="1:15" s="22" customFormat="1" ht="41.4" customHeight="1" x14ac:dyDescent="0.3">
      <c r="A29" s="11">
        <v>24</v>
      </c>
      <c r="B29" s="12" t="s">
        <v>24</v>
      </c>
      <c r="C29" s="13" t="s">
        <v>140</v>
      </c>
      <c r="D29" s="14" t="s">
        <v>160</v>
      </c>
      <c r="E29" s="15">
        <v>3.5</v>
      </c>
      <c r="F29" s="12">
        <v>21</v>
      </c>
      <c r="G29" s="18"/>
      <c r="H29" s="11" t="s">
        <v>207</v>
      </c>
      <c r="I29" s="16">
        <v>0.40625</v>
      </c>
      <c r="J29" s="17">
        <v>0.47569444444444442</v>
      </c>
      <c r="K29" s="18"/>
      <c r="L29" s="21">
        <v>10</v>
      </c>
      <c r="M29" s="47" t="s">
        <v>21</v>
      </c>
      <c r="N29" s="26">
        <v>95</v>
      </c>
      <c r="O29" s="123"/>
    </row>
    <row r="30" spans="1:15" s="22" customFormat="1" ht="41.4" customHeight="1" x14ac:dyDescent="0.3">
      <c r="A30" s="11">
        <v>25</v>
      </c>
      <c r="B30" s="12" t="s">
        <v>24</v>
      </c>
      <c r="C30" s="13" t="s">
        <v>139</v>
      </c>
      <c r="D30" s="14" t="s">
        <v>160</v>
      </c>
      <c r="E30" s="15">
        <v>3.5</v>
      </c>
      <c r="F30" s="12">
        <v>21</v>
      </c>
      <c r="G30" s="18"/>
      <c r="H30" s="11" t="s">
        <v>207</v>
      </c>
      <c r="I30" s="16">
        <v>0.40625</v>
      </c>
      <c r="J30" s="17">
        <v>0.47569444444444442</v>
      </c>
      <c r="K30" s="18"/>
      <c r="L30" s="21">
        <v>11</v>
      </c>
      <c r="M30" s="47" t="s">
        <v>19</v>
      </c>
      <c r="N30" s="26">
        <v>95</v>
      </c>
      <c r="O30" s="123"/>
    </row>
    <row r="31" spans="1:15" s="22" customFormat="1" ht="41.4" customHeight="1" x14ac:dyDescent="0.3">
      <c r="A31" s="11">
        <v>26</v>
      </c>
      <c r="B31" s="12" t="s">
        <v>24</v>
      </c>
      <c r="C31" s="13" t="s">
        <v>105</v>
      </c>
      <c r="D31" s="14" t="s">
        <v>161</v>
      </c>
      <c r="E31" s="15">
        <v>5.6</v>
      </c>
      <c r="F31" s="12">
        <v>22</v>
      </c>
      <c r="G31" s="18"/>
      <c r="H31" s="11" t="s">
        <v>207</v>
      </c>
      <c r="I31" s="16">
        <v>0.35416666666666669</v>
      </c>
      <c r="J31" s="17">
        <v>0.40972222222222227</v>
      </c>
      <c r="K31" s="18"/>
      <c r="L31" s="19">
        <v>9</v>
      </c>
      <c r="M31" s="47" t="s">
        <v>17</v>
      </c>
      <c r="N31" s="26">
        <v>95</v>
      </c>
      <c r="O31" s="123"/>
    </row>
    <row r="32" spans="1:15" s="22" customFormat="1" ht="41.4" customHeight="1" x14ac:dyDescent="0.3">
      <c r="A32" s="11">
        <v>27</v>
      </c>
      <c r="B32" s="12" t="s">
        <v>24</v>
      </c>
      <c r="C32" s="13" t="s">
        <v>105</v>
      </c>
      <c r="D32" s="14" t="s">
        <v>161</v>
      </c>
      <c r="E32" s="15">
        <v>5.6</v>
      </c>
      <c r="F32" s="12">
        <v>21</v>
      </c>
      <c r="G32" s="18"/>
      <c r="H32" s="11" t="s">
        <v>207</v>
      </c>
      <c r="I32" s="16">
        <v>0.35416666666666669</v>
      </c>
      <c r="J32" s="17">
        <v>0.40972222222222227</v>
      </c>
      <c r="K32" s="18"/>
      <c r="L32" s="21">
        <v>10</v>
      </c>
      <c r="M32" s="47" t="s">
        <v>18</v>
      </c>
      <c r="N32" s="26">
        <v>95</v>
      </c>
      <c r="O32" s="123"/>
    </row>
    <row r="33" spans="1:15" s="22" customFormat="1" ht="41.4" customHeight="1" x14ac:dyDescent="0.3">
      <c r="A33" s="11">
        <v>28</v>
      </c>
      <c r="B33" s="12" t="s">
        <v>24</v>
      </c>
      <c r="C33" s="13" t="s">
        <v>141</v>
      </c>
      <c r="D33" s="14" t="s">
        <v>162</v>
      </c>
      <c r="E33" s="15">
        <v>3.9</v>
      </c>
      <c r="F33" s="12">
        <v>23</v>
      </c>
      <c r="G33" s="18"/>
      <c r="H33" s="11" t="s">
        <v>207</v>
      </c>
      <c r="I33" s="16">
        <v>0.47916666666666669</v>
      </c>
      <c r="J33" s="17">
        <v>0.54166666666666663</v>
      </c>
      <c r="K33" s="18"/>
      <c r="L33" s="19">
        <v>9</v>
      </c>
      <c r="M33" s="47" t="s">
        <v>17</v>
      </c>
      <c r="N33" s="26">
        <v>95</v>
      </c>
      <c r="O33" s="123"/>
    </row>
    <row r="34" spans="1:15" s="22" customFormat="1" ht="41.4" customHeight="1" x14ac:dyDescent="0.3">
      <c r="A34" s="11">
        <v>29</v>
      </c>
      <c r="B34" s="12" t="s">
        <v>16</v>
      </c>
      <c r="C34" s="13" t="s">
        <v>142</v>
      </c>
      <c r="D34" s="14" t="s">
        <v>162</v>
      </c>
      <c r="E34" s="15">
        <v>3.9</v>
      </c>
      <c r="F34" s="12">
        <v>23</v>
      </c>
      <c r="G34" s="20"/>
      <c r="H34" s="11" t="s">
        <v>207</v>
      </c>
      <c r="I34" s="16">
        <v>0.47916666666666669</v>
      </c>
      <c r="J34" s="17">
        <v>0.54166666666666663</v>
      </c>
      <c r="K34" s="20"/>
      <c r="L34" s="21">
        <v>10</v>
      </c>
      <c r="M34" s="47" t="s">
        <v>18</v>
      </c>
      <c r="N34" s="26">
        <v>95</v>
      </c>
      <c r="O34" s="123"/>
    </row>
    <row r="35" spans="1:15" s="22" customFormat="1" ht="41.4" customHeight="1" x14ac:dyDescent="0.3">
      <c r="A35" s="11">
        <v>30</v>
      </c>
      <c r="B35" s="12" t="s">
        <v>16</v>
      </c>
      <c r="C35" s="13" t="s">
        <v>143</v>
      </c>
      <c r="D35" s="14" t="s">
        <v>163</v>
      </c>
      <c r="E35" s="15">
        <v>4.7</v>
      </c>
      <c r="F35" s="12">
        <v>19</v>
      </c>
      <c r="G35" s="20"/>
      <c r="H35" s="11" t="s">
        <v>206</v>
      </c>
      <c r="I35" s="16">
        <v>0.47916666666666669</v>
      </c>
      <c r="J35" s="17">
        <v>0.54166666666666663</v>
      </c>
      <c r="K35" s="20"/>
      <c r="L35" s="21">
        <v>11</v>
      </c>
      <c r="M35" s="47" t="s">
        <v>19</v>
      </c>
      <c r="N35" s="26">
        <v>65</v>
      </c>
      <c r="O35" s="123"/>
    </row>
    <row r="36" spans="1:15" s="22" customFormat="1" ht="41.4" customHeight="1" x14ac:dyDescent="0.3">
      <c r="A36" s="11">
        <v>31</v>
      </c>
      <c r="B36" s="12" t="s">
        <v>16</v>
      </c>
      <c r="C36" s="13" t="s">
        <v>144</v>
      </c>
      <c r="D36" s="14" t="s">
        <v>164</v>
      </c>
      <c r="E36" s="15">
        <v>3.4</v>
      </c>
      <c r="F36" s="12">
        <v>21</v>
      </c>
      <c r="G36" s="20"/>
      <c r="H36" s="11" t="s">
        <v>207</v>
      </c>
      <c r="I36" s="16">
        <v>0.47916666666666669</v>
      </c>
      <c r="J36" s="17">
        <v>0.54166666666666663</v>
      </c>
      <c r="K36" s="20"/>
      <c r="L36" s="21">
        <v>11</v>
      </c>
      <c r="M36" s="47" t="s">
        <v>20</v>
      </c>
      <c r="N36" s="26">
        <v>95</v>
      </c>
      <c r="O36" s="123"/>
    </row>
    <row r="37" spans="1:15" s="22" customFormat="1" ht="41.4" customHeight="1" x14ac:dyDescent="0.3">
      <c r="A37" s="11">
        <v>32</v>
      </c>
      <c r="B37" s="12" t="s">
        <v>24</v>
      </c>
      <c r="C37" s="13" t="s">
        <v>144</v>
      </c>
      <c r="D37" s="14" t="s">
        <v>164</v>
      </c>
      <c r="E37" s="15">
        <v>3.4</v>
      </c>
      <c r="F37" s="12">
        <v>21</v>
      </c>
      <c r="G37" s="20"/>
      <c r="H37" s="11" t="s">
        <v>207</v>
      </c>
      <c r="I37" s="16">
        <v>0.47916666666666669</v>
      </c>
      <c r="J37" s="17">
        <v>0.54166666666666663</v>
      </c>
      <c r="K37" s="20"/>
      <c r="L37" s="21">
        <v>10</v>
      </c>
      <c r="M37" s="47" t="s">
        <v>21</v>
      </c>
      <c r="N37" s="26">
        <v>95</v>
      </c>
      <c r="O37" s="123"/>
    </row>
    <row r="38" spans="1:15" s="22" customFormat="1" ht="41.4" customHeight="1" x14ac:dyDescent="0.3">
      <c r="A38" s="11">
        <v>33</v>
      </c>
      <c r="B38" s="12" t="s">
        <v>24</v>
      </c>
      <c r="C38" s="13" t="s">
        <v>145</v>
      </c>
      <c r="D38" s="14" t="s">
        <v>165</v>
      </c>
      <c r="E38" s="15">
        <v>5</v>
      </c>
      <c r="F38" s="12">
        <v>23</v>
      </c>
      <c r="G38" s="20"/>
      <c r="H38" s="11" t="s">
        <v>207</v>
      </c>
      <c r="I38" s="16">
        <v>0.35416666666666669</v>
      </c>
      <c r="J38" s="17">
        <v>0.40972222222222227</v>
      </c>
      <c r="K38" s="20"/>
      <c r="L38" s="21">
        <v>11</v>
      </c>
      <c r="M38" s="47" t="s">
        <v>20</v>
      </c>
      <c r="N38" s="26">
        <v>95</v>
      </c>
      <c r="O38" s="123"/>
    </row>
    <row r="39" spans="1:15" s="22" customFormat="1" ht="41.4" customHeight="1" x14ac:dyDescent="0.3">
      <c r="A39" s="11">
        <v>34</v>
      </c>
      <c r="B39" s="12" t="s">
        <v>24</v>
      </c>
      <c r="C39" s="13" t="s">
        <v>145</v>
      </c>
      <c r="D39" s="14" t="s">
        <v>165</v>
      </c>
      <c r="E39" s="15">
        <v>5</v>
      </c>
      <c r="F39" s="12">
        <v>23</v>
      </c>
      <c r="G39" s="20"/>
      <c r="H39" s="11" t="s">
        <v>207</v>
      </c>
      <c r="I39" s="16">
        <v>0.35416666666666669</v>
      </c>
      <c r="J39" s="17">
        <v>0.40972222222222227</v>
      </c>
      <c r="K39" s="20"/>
      <c r="L39" s="21">
        <v>10</v>
      </c>
      <c r="M39" s="47" t="s">
        <v>21</v>
      </c>
      <c r="N39" s="26">
        <v>95</v>
      </c>
      <c r="O39" s="123"/>
    </row>
    <row r="40" spans="1:15" s="22" customFormat="1" ht="41.4" customHeight="1" x14ac:dyDescent="0.3">
      <c r="A40" s="11"/>
      <c r="B40" s="21" t="s">
        <v>24</v>
      </c>
      <c r="C40" s="148" t="s">
        <v>283</v>
      </c>
      <c r="D40" s="149"/>
      <c r="E40" s="150"/>
      <c r="F40" s="130" t="s">
        <v>282</v>
      </c>
      <c r="G40" s="131"/>
      <c r="H40" s="131"/>
      <c r="I40" s="131"/>
      <c r="J40" s="131"/>
      <c r="K40" s="131"/>
      <c r="L40" s="131"/>
      <c r="M40" s="132"/>
      <c r="N40" s="27">
        <f>SUM(N26:N39)</f>
        <v>1240</v>
      </c>
      <c r="O40" s="123"/>
    </row>
    <row r="41" spans="1:15" ht="64.8" customHeight="1" x14ac:dyDescent="0.3">
      <c r="A41" s="3" t="s">
        <v>1</v>
      </c>
      <c r="B41" s="2" t="s">
        <v>3</v>
      </c>
      <c r="C41" s="3" t="s">
        <v>4</v>
      </c>
      <c r="D41" s="4" t="s">
        <v>61</v>
      </c>
      <c r="E41" s="5" t="s">
        <v>6</v>
      </c>
      <c r="F41" s="6" t="s">
        <v>7</v>
      </c>
      <c r="G41" s="3" t="s">
        <v>8</v>
      </c>
      <c r="H41" s="6" t="s">
        <v>9</v>
      </c>
      <c r="I41" s="7" t="s">
        <v>10</v>
      </c>
      <c r="J41" s="6" t="s">
        <v>11</v>
      </c>
      <c r="K41" s="6" t="s">
        <v>12</v>
      </c>
      <c r="L41" s="8" t="s">
        <v>13</v>
      </c>
      <c r="M41" s="46" t="s">
        <v>14</v>
      </c>
      <c r="N41" s="9" t="s">
        <v>263</v>
      </c>
      <c r="O41" s="122" t="s">
        <v>300</v>
      </c>
    </row>
    <row r="42" spans="1:15" s="22" customFormat="1" ht="41.4" customHeight="1" x14ac:dyDescent="0.3">
      <c r="A42" s="12">
        <v>35</v>
      </c>
      <c r="B42" s="12" t="s">
        <v>22</v>
      </c>
      <c r="C42" s="12" t="s">
        <v>208</v>
      </c>
      <c r="D42" s="14" t="s">
        <v>209</v>
      </c>
      <c r="E42" s="15">
        <v>2</v>
      </c>
      <c r="F42" s="12">
        <v>17</v>
      </c>
      <c r="G42" s="37"/>
      <c r="H42" s="11" t="s">
        <v>206</v>
      </c>
      <c r="I42" s="16">
        <v>0.35416666666666669</v>
      </c>
      <c r="J42" s="17">
        <v>0.40972222222222227</v>
      </c>
      <c r="K42" s="37"/>
      <c r="L42" s="21">
        <v>10</v>
      </c>
      <c r="M42" s="47" t="s">
        <v>18</v>
      </c>
      <c r="N42" s="26">
        <v>65</v>
      </c>
      <c r="O42" s="123"/>
    </row>
    <row r="43" spans="1:15" s="22" customFormat="1" ht="41.4" customHeight="1" x14ac:dyDescent="0.3">
      <c r="A43" s="12">
        <v>36</v>
      </c>
      <c r="B43" s="12" t="s">
        <v>22</v>
      </c>
      <c r="C43" s="12" t="s">
        <v>208</v>
      </c>
      <c r="D43" s="14" t="s">
        <v>209</v>
      </c>
      <c r="E43" s="15">
        <v>2</v>
      </c>
      <c r="F43" s="12">
        <v>17</v>
      </c>
      <c r="G43" s="37"/>
      <c r="H43" s="11" t="s">
        <v>206</v>
      </c>
      <c r="I43" s="16">
        <v>0.35416666666666669</v>
      </c>
      <c r="J43" s="17">
        <v>0.40972222222222227</v>
      </c>
      <c r="K43" s="37"/>
      <c r="L43" s="21">
        <v>11</v>
      </c>
      <c r="M43" s="47" t="s">
        <v>20</v>
      </c>
      <c r="N43" s="26">
        <v>65</v>
      </c>
      <c r="O43" s="123"/>
    </row>
    <row r="44" spans="1:15" s="22" customFormat="1" ht="41.4" customHeight="1" x14ac:dyDescent="0.3">
      <c r="A44" s="12">
        <v>37</v>
      </c>
      <c r="B44" s="12" t="s">
        <v>22</v>
      </c>
      <c r="C44" s="12" t="s">
        <v>210</v>
      </c>
      <c r="D44" s="14" t="s">
        <v>211</v>
      </c>
      <c r="E44" s="15">
        <v>1.8</v>
      </c>
      <c r="F44" s="12">
        <v>26</v>
      </c>
      <c r="G44" s="37"/>
      <c r="H44" s="11" t="s">
        <v>207</v>
      </c>
      <c r="I44" s="16">
        <v>0.40625</v>
      </c>
      <c r="J44" s="17">
        <v>0.47569444444444442</v>
      </c>
      <c r="K44" s="37"/>
      <c r="L44" s="21">
        <v>10</v>
      </c>
      <c r="M44" s="47" t="s">
        <v>18</v>
      </c>
      <c r="N44" s="26">
        <v>95</v>
      </c>
      <c r="O44" s="123"/>
    </row>
    <row r="45" spans="1:15" s="22" customFormat="1" ht="41.4" customHeight="1" x14ac:dyDescent="0.3">
      <c r="A45" s="12">
        <v>38</v>
      </c>
      <c r="B45" s="12" t="s">
        <v>22</v>
      </c>
      <c r="C45" s="12" t="s">
        <v>210</v>
      </c>
      <c r="D45" s="14" t="s">
        <v>211</v>
      </c>
      <c r="E45" s="15">
        <v>1.8</v>
      </c>
      <c r="F45" s="12">
        <v>23</v>
      </c>
      <c r="G45" s="37"/>
      <c r="H45" s="11" t="s">
        <v>207</v>
      </c>
      <c r="I45" s="16">
        <v>0.40625</v>
      </c>
      <c r="J45" s="17">
        <v>0.47569444444444442</v>
      </c>
      <c r="K45" s="37"/>
      <c r="L45" s="21">
        <v>11</v>
      </c>
      <c r="M45" s="47" t="s">
        <v>20</v>
      </c>
      <c r="N45" s="26">
        <v>95</v>
      </c>
      <c r="O45" s="123"/>
    </row>
    <row r="46" spans="1:15" s="22" customFormat="1" ht="41.4" customHeight="1" x14ac:dyDescent="0.3">
      <c r="A46" s="12">
        <v>39</v>
      </c>
      <c r="B46" s="12" t="s">
        <v>22</v>
      </c>
      <c r="C46" s="12" t="s">
        <v>212</v>
      </c>
      <c r="D46" s="14" t="s">
        <v>213</v>
      </c>
      <c r="E46" s="15">
        <v>1.4</v>
      </c>
      <c r="F46" s="12">
        <v>18</v>
      </c>
      <c r="G46" s="37"/>
      <c r="H46" s="11" t="s">
        <v>206</v>
      </c>
      <c r="I46" s="16">
        <v>0.47916666666666669</v>
      </c>
      <c r="J46" s="17">
        <v>0.54166666666666663</v>
      </c>
      <c r="K46" s="37"/>
      <c r="L46" s="19">
        <v>9</v>
      </c>
      <c r="M46" s="47" t="s">
        <v>17</v>
      </c>
      <c r="N46" s="26">
        <v>65</v>
      </c>
      <c r="O46" s="123"/>
    </row>
    <row r="47" spans="1:15" s="22" customFormat="1" ht="41.4" customHeight="1" x14ac:dyDescent="0.3">
      <c r="A47" s="12">
        <v>40</v>
      </c>
      <c r="B47" s="12" t="s">
        <v>22</v>
      </c>
      <c r="C47" s="12" t="s">
        <v>214</v>
      </c>
      <c r="D47" s="14" t="s">
        <v>213</v>
      </c>
      <c r="E47" s="15">
        <v>1.4</v>
      </c>
      <c r="F47" s="12">
        <v>19</v>
      </c>
      <c r="G47" s="37"/>
      <c r="H47" s="11" t="s">
        <v>206</v>
      </c>
      <c r="I47" s="16">
        <v>0.47916666666666669</v>
      </c>
      <c r="J47" s="17">
        <v>0.54166666666666663</v>
      </c>
      <c r="K47" s="37"/>
      <c r="L47" s="21">
        <v>10</v>
      </c>
      <c r="M47" s="47" t="s">
        <v>18</v>
      </c>
      <c r="N47" s="26">
        <v>65</v>
      </c>
      <c r="O47" s="123"/>
    </row>
    <row r="48" spans="1:15" s="22" customFormat="1" ht="41.4" customHeight="1" x14ac:dyDescent="0.3">
      <c r="A48" s="12">
        <v>41</v>
      </c>
      <c r="B48" s="12" t="s">
        <v>22</v>
      </c>
      <c r="C48" s="12" t="s">
        <v>214</v>
      </c>
      <c r="D48" s="14" t="s">
        <v>213</v>
      </c>
      <c r="E48" s="15">
        <v>1.4</v>
      </c>
      <c r="F48" s="12">
        <v>17</v>
      </c>
      <c r="G48" s="37"/>
      <c r="H48" s="11" t="s">
        <v>206</v>
      </c>
      <c r="I48" s="16">
        <v>0.47916666666666669</v>
      </c>
      <c r="J48" s="17">
        <v>0.54166666666666663</v>
      </c>
      <c r="K48" s="37"/>
      <c r="L48" s="21">
        <v>11</v>
      </c>
      <c r="M48" s="47" t="s">
        <v>20</v>
      </c>
      <c r="N48" s="26">
        <v>65</v>
      </c>
      <c r="O48" s="123"/>
    </row>
    <row r="49" spans="1:15" s="22" customFormat="1" ht="41.4" customHeight="1" x14ac:dyDescent="0.3">
      <c r="A49" s="12">
        <v>42</v>
      </c>
      <c r="B49" s="12" t="s">
        <v>22</v>
      </c>
      <c r="C49" s="12" t="s">
        <v>215</v>
      </c>
      <c r="D49" s="14" t="s">
        <v>216</v>
      </c>
      <c r="E49" s="15">
        <v>3.7</v>
      </c>
      <c r="F49" s="12">
        <v>19</v>
      </c>
      <c r="G49" s="37"/>
      <c r="H49" s="11" t="s">
        <v>206</v>
      </c>
      <c r="I49" s="16">
        <v>0.35416666666666669</v>
      </c>
      <c r="J49" s="17">
        <v>0.40972222222222227</v>
      </c>
      <c r="K49" s="37"/>
      <c r="L49" s="21">
        <v>10</v>
      </c>
      <c r="M49" s="47" t="s">
        <v>21</v>
      </c>
      <c r="N49" s="26">
        <v>65</v>
      </c>
      <c r="O49" s="123"/>
    </row>
    <row r="50" spans="1:15" s="22" customFormat="1" ht="41.4" customHeight="1" x14ac:dyDescent="0.3">
      <c r="A50" s="12">
        <v>43</v>
      </c>
      <c r="B50" s="12" t="s">
        <v>22</v>
      </c>
      <c r="C50" s="12" t="s">
        <v>215</v>
      </c>
      <c r="D50" s="14" t="s">
        <v>216</v>
      </c>
      <c r="E50" s="15">
        <v>3.7</v>
      </c>
      <c r="F50" s="12">
        <v>20</v>
      </c>
      <c r="G50" s="37"/>
      <c r="H50" s="11" t="s">
        <v>206</v>
      </c>
      <c r="I50" s="16">
        <v>0.35416666666666669</v>
      </c>
      <c r="J50" s="17">
        <v>0.40972222222222227</v>
      </c>
      <c r="K50" s="37"/>
      <c r="L50" s="21">
        <v>11</v>
      </c>
      <c r="M50" s="47" t="s">
        <v>19</v>
      </c>
      <c r="N50" s="26">
        <v>65</v>
      </c>
      <c r="O50" s="123"/>
    </row>
    <row r="51" spans="1:15" s="22" customFormat="1" ht="41.4" customHeight="1" x14ac:dyDescent="0.3">
      <c r="A51" s="12">
        <v>44</v>
      </c>
      <c r="B51" s="12" t="s">
        <v>23</v>
      </c>
      <c r="C51" s="12" t="s">
        <v>217</v>
      </c>
      <c r="D51" s="14" t="s">
        <v>218</v>
      </c>
      <c r="E51" s="15">
        <v>1.4</v>
      </c>
      <c r="F51" s="12">
        <v>17</v>
      </c>
      <c r="G51" s="37"/>
      <c r="H51" s="11" t="s">
        <v>206</v>
      </c>
      <c r="I51" s="16">
        <v>0.40625</v>
      </c>
      <c r="J51" s="17">
        <v>0.47569444444444442</v>
      </c>
      <c r="K51" s="37"/>
      <c r="L51" s="21">
        <v>10</v>
      </c>
      <c r="M51" s="47" t="s">
        <v>21</v>
      </c>
      <c r="N51" s="26">
        <v>65</v>
      </c>
      <c r="O51" s="123"/>
    </row>
    <row r="52" spans="1:15" s="22" customFormat="1" ht="41.4" customHeight="1" x14ac:dyDescent="0.3">
      <c r="A52" s="12">
        <v>45</v>
      </c>
      <c r="B52" s="12" t="s">
        <v>23</v>
      </c>
      <c r="C52" s="12" t="s">
        <v>217</v>
      </c>
      <c r="D52" s="14" t="s">
        <v>218</v>
      </c>
      <c r="E52" s="12">
        <v>1.4</v>
      </c>
      <c r="F52" s="12">
        <v>17</v>
      </c>
      <c r="G52" s="37"/>
      <c r="H52" s="11" t="s">
        <v>206</v>
      </c>
      <c r="I52" s="16">
        <v>0.40625</v>
      </c>
      <c r="J52" s="17">
        <v>0.47569444444444442</v>
      </c>
      <c r="K52" s="37"/>
      <c r="L52" s="21">
        <v>11</v>
      </c>
      <c r="M52" s="47" t="s">
        <v>19</v>
      </c>
      <c r="N52" s="26">
        <v>65</v>
      </c>
      <c r="O52" s="123"/>
    </row>
    <row r="53" spans="1:15" s="22" customFormat="1" ht="41.4" customHeight="1" x14ac:dyDescent="0.3">
      <c r="A53" s="12"/>
      <c r="B53" s="21" t="s">
        <v>23</v>
      </c>
      <c r="C53" s="148" t="s">
        <v>272</v>
      </c>
      <c r="D53" s="149"/>
      <c r="E53" s="150"/>
      <c r="F53" s="130" t="s">
        <v>284</v>
      </c>
      <c r="G53" s="131"/>
      <c r="H53" s="131"/>
      <c r="I53" s="131"/>
      <c r="J53" s="131"/>
      <c r="K53" s="131"/>
      <c r="L53" s="131"/>
      <c r="M53" s="132"/>
      <c r="N53" s="27">
        <f>SUM(N42:N52)</f>
        <v>775</v>
      </c>
      <c r="O53" s="123"/>
    </row>
    <row r="54" spans="1:15" ht="56.4" customHeight="1" x14ac:dyDescent="0.3">
      <c r="A54" s="3" t="s">
        <v>1</v>
      </c>
      <c r="B54" s="2" t="s">
        <v>3</v>
      </c>
      <c r="C54" s="3" t="s">
        <v>4</v>
      </c>
      <c r="D54" s="4" t="s">
        <v>75</v>
      </c>
      <c r="E54" s="5" t="s">
        <v>6</v>
      </c>
      <c r="F54" s="6" t="s">
        <v>7</v>
      </c>
      <c r="G54" s="3" t="s">
        <v>8</v>
      </c>
      <c r="H54" s="6" t="s">
        <v>9</v>
      </c>
      <c r="I54" s="7" t="s">
        <v>10</v>
      </c>
      <c r="J54" s="6" t="s">
        <v>11</v>
      </c>
      <c r="K54" s="6" t="s">
        <v>12</v>
      </c>
      <c r="L54" s="8" t="s">
        <v>13</v>
      </c>
      <c r="M54" s="46" t="s">
        <v>14</v>
      </c>
      <c r="N54" s="9" t="s">
        <v>263</v>
      </c>
      <c r="O54" s="122" t="s">
        <v>300</v>
      </c>
    </row>
    <row r="55" spans="1:15" s="22" customFormat="1" ht="41.4" customHeight="1" x14ac:dyDescent="0.3">
      <c r="A55" s="40">
        <v>46</v>
      </c>
      <c r="B55" s="14" t="s">
        <v>26</v>
      </c>
      <c r="C55" s="12" t="s">
        <v>28</v>
      </c>
      <c r="D55" s="14" t="s">
        <v>29</v>
      </c>
      <c r="E55" s="15">
        <v>2.8</v>
      </c>
      <c r="F55" s="41">
        <v>16</v>
      </c>
      <c r="H55" s="11" t="s">
        <v>206</v>
      </c>
      <c r="I55" s="57">
        <v>0.40625</v>
      </c>
      <c r="J55" s="58">
        <v>0.47569444444444442</v>
      </c>
      <c r="L55" s="21">
        <v>11</v>
      </c>
      <c r="M55" s="47" t="s">
        <v>20</v>
      </c>
      <c r="N55" s="26">
        <v>65</v>
      </c>
      <c r="O55" s="123"/>
    </row>
    <row r="56" spans="1:15" s="22" customFormat="1" ht="41.4" customHeight="1" x14ac:dyDescent="0.3">
      <c r="A56" s="40">
        <v>47</v>
      </c>
      <c r="B56" s="14" t="s">
        <v>26</v>
      </c>
      <c r="C56" s="12" t="s">
        <v>28</v>
      </c>
      <c r="D56" s="14" t="s">
        <v>29</v>
      </c>
      <c r="E56" s="15">
        <v>2.8</v>
      </c>
      <c r="F56" s="41">
        <v>16</v>
      </c>
      <c r="H56" s="11" t="s">
        <v>206</v>
      </c>
      <c r="I56" s="57">
        <v>0.40625</v>
      </c>
      <c r="J56" s="58">
        <v>0.47569444444444442</v>
      </c>
      <c r="L56" s="21">
        <v>10</v>
      </c>
      <c r="M56" s="47" t="s">
        <v>18</v>
      </c>
      <c r="N56" s="26">
        <v>65</v>
      </c>
      <c r="O56" s="123"/>
    </row>
    <row r="57" spans="1:15" s="22" customFormat="1" ht="41.4" customHeight="1" x14ac:dyDescent="0.3">
      <c r="A57" s="40">
        <v>48</v>
      </c>
      <c r="B57" s="14" t="s">
        <v>26</v>
      </c>
      <c r="C57" s="12" t="s">
        <v>28</v>
      </c>
      <c r="D57" s="14" t="s">
        <v>29</v>
      </c>
      <c r="E57" s="15">
        <v>2.8</v>
      </c>
      <c r="F57" s="41">
        <v>16</v>
      </c>
      <c r="H57" s="11" t="s">
        <v>206</v>
      </c>
      <c r="I57" s="57">
        <v>0.40625</v>
      </c>
      <c r="J57" s="58">
        <v>0.47569444444444442</v>
      </c>
      <c r="L57" s="21">
        <v>9</v>
      </c>
      <c r="M57" s="47" t="s">
        <v>17</v>
      </c>
      <c r="N57" s="26">
        <v>65</v>
      </c>
      <c r="O57" s="123"/>
    </row>
    <row r="58" spans="1:15" s="22" customFormat="1" ht="41.4" customHeight="1" x14ac:dyDescent="0.3">
      <c r="A58" s="40">
        <v>49</v>
      </c>
      <c r="B58" s="14" t="s">
        <v>26</v>
      </c>
      <c r="C58" s="12" t="s">
        <v>30</v>
      </c>
      <c r="D58" s="14" t="s">
        <v>31</v>
      </c>
      <c r="E58" s="15">
        <v>3</v>
      </c>
      <c r="F58" s="41">
        <v>16</v>
      </c>
      <c r="H58" s="11" t="s">
        <v>206</v>
      </c>
      <c r="I58" s="57">
        <v>0.40625</v>
      </c>
      <c r="J58" s="58">
        <v>0.47569444444444442</v>
      </c>
      <c r="L58" s="21">
        <v>11</v>
      </c>
      <c r="M58" s="47" t="s">
        <v>20</v>
      </c>
      <c r="N58" s="26">
        <v>65</v>
      </c>
      <c r="O58" s="123"/>
    </row>
    <row r="59" spans="1:15" s="22" customFormat="1" ht="41.4" customHeight="1" x14ac:dyDescent="0.3">
      <c r="A59" s="40">
        <v>50</v>
      </c>
      <c r="B59" s="14" t="s">
        <v>26</v>
      </c>
      <c r="C59" s="12" t="s">
        <v>30</v>
      </c>
      <c r="D59" s="14" t="s">
        <v>31</v>
      </c>
      <c r="E59" s="15">
        <v>3</v>
      </c>
      <c r="F59" s="41">
        <v>15</v>
      </c>
      <c r="H59" s="11" t="s">
        <v>206</v>
      </c>
      <c r="I59" s="57">
        <v>0.40625</v>
      </c>
      <c r="J59" s="58">
        <v>0.47569444444444442</v>
      </c>
      <c r="L59" s="21">
        <v>10</v>
      </c>
      <c r="M59" s="47" t="s">
        <v>18</v>
      </c>
      <c r="N59" s="26">
        <v>65</v>
      </c>
      <c r="O59" s="123"/>
    </row>
    <row r="60" spans="1:15" s="22" customFormat="1" ht="41.4" customHeight="1" x14ac:dyDescent="0.3">
      <c r="A60" s="40">
        <v>51</v>
      </c>
      <c r="B60" s="14" t="s">
        <v>26</v>
      </c>
      <c r="C60" s="59" t="s">
        <v>35</v>
      </c>
      <c r="D60" s="11" t="s">
        <v>237</v>
      </c>
      <c r="E60" s="39">
        <v>3</v>
      </c>
      <c r="F60" s="41">
        <v>16</v>
      </c>
      <c r="H60" s="11" t="s">
        <v>206</v>
      </c>
      <c r="I60" s="57">
        <v>0.35416666666666669</v>
      </c>
      <c r="J60" s="58">
        <v>0.40277777777777773</v>
      </c>
      <c r="L60" s="21">
        <v>9</v>
      </c>
      <c r="M60" s="47" t="s">
        <v>18</v>
      </c>
      <c r="N60" s="26">
        <v>65</v>
      </c>
      <c r="O60" s="123"/>
    </row>
    <row r="61" spans="1:15" s="22" customFormat="1" ht="41.4" customHeight="1" x14ac:dyDescent="0.3">
      <c r="A61" s="40">
        <v>52</v>
      </c>
      <c r="B61" s="14" t="s">
        <v>26</v>
      </c>
      <c r="C61" s="59" t="s">
        <v>35</v>
      </c>
      <c r="D61" s="11" t="s">
        <v>237</v>
      </c>
      <c r="E61" s="39">
        <v>3</v>
      </c>
      <c r="F61" s="41">
        <v>18</v>
      </c>
      <c r="H61" s="11" t="s">
        <v>206</v>
      </c>
      <c r="I61" s="57">
        <v>0.35416666666666669</v>
      </c>
      <c r="J61" s="58">
        <v>0.40277777777777773</v>
      </c>
      <c r="L61" s="21">
        <v>11</v>
      </c>
      <c r="M61" s="47" t="s">
        <v>20</v>
      </c>
      <c r="N61" s="26">
        <v>65</v>
      </c>
      <c r="O61" s="123"/>
    </row>
    <row r="62" spans="1:15" s="22" customFormat="1" ht="41.4" customHeight="1" x14ac:dyDescent="0.3">
      <c r="A62" s="40">
        <v>53</v>
      </c>
      <c r="B62" s="14" t="s">
        <v>26</v>
      </c>
      <c r="C62" s="59" t="s">
        <v>70</v>
      </c>
      <c r="D62" s="11" t="s">
        <v>238</v>
      </c>
      <c r="E62" s="39">
        <v>2.2999999999999998</v>
      </c>
      <c r="F62" s="41">
        <v>24</v>
      </c>
      <c r="H62" s="14" t="s">
        <v>207</v>
      </c>
      <c r="I62" s="57">
        <v>0.47916666666666669</v>
      </c>
      <c r="J62" s="58">
        <v>0.54166666666666663</v>
      </c>
      <c r="L62" s="21">
        <v>9</v>
      </c>
      <c r="M62" s="47" t="s">
        <v>17</v>
      </c>
      <c r="N62" s="26">
        <v>95</v>
      </c>
      <c r="O62" s="123"/>
    </row>
    <row r="63" spans="1:15" s="22" customFormat="1" ht="41.4" customHeight="1" x14ac:dyDescent="0.3">
      <c r="A63" s="40">
        <v>54</v>
      </c>
      <c r="B63" s="14" t="s">
        <v>26</v>
      </c>
      <c r="C63" s="13" t="s">
        <v>71</v>
      </c>
      <c r="D63" s="14" t="s">
        <v>33</v>
      </c>
      <c r="E63" s="39">
        <v>6.1</v>
      </c>
      <c r="F63" s="41">
        <v>19</v>
      </c>
      <c r="H63" s="11" t="s">
        <v>206</v>
      </c>
      <c r="I63" s="57">
        <v>0.47916666666666669</v>
      </c>
      <c r="J63" s="58">
        <v>0.54166666666666663</v>
      </c>
      <c r="L63" s="21">
        <v>10</v>
      </c>
      <c r="M63" s="47" t="s">
        <v>18</v>
      </c>
      <c r="N63" s="26">
        <v>65</v>
      </c>
      <c r="O63" s="123"/>
    </row>
    <row r="64" spans="1:15" s="22" customFormat="1" ht="41.4" customHeight="1" x14ac:dyDescent="0.3">
      <c r="A64" s="40">
        <v>55</v>
      </c>
      <c r="B64" s="14" t="s">
        <v>26</v>
      </c>
      <c r="C64" s="13" t="s">
        <v>71</v>
      </c>
      <c r="D64" s="14" t="s">
        <v>33</v>
      </c>
      <c r="E64" s="39">
        <v>6.1</v>
      </c>
      <c r="F64" s="41">
        <v>18</v>
      </c>
      <c r="H64" s="11" t="s">
        <v>206</v>
      </c>
      <c r="I64" s="57">
        <v>0.47916666666666669</v>
      </c>
      <c r="J64" s="58">
        <v>0.54166666666666663</v>
      </c>
      <c r="L64" s="21">
        <v>11</v>
      </c>
      <c r="M64" s="47" t="s">
        <v>20</v>
      </c>
      <c r="N64" s="26">
        <v>65</v>
      </c>
      <c r="O64" s="123"/>
    </row>
    <row r="65" spans="1:15" s="22" customFormat="1" ht="41.4" customHeight="1" x14ac:dyDescent="0.3">
      <c r="A65" s="40">
        <v>56</v>
      </c>
      <c r="B65" s="14" t="s">
        <v>26</v>
      </c>
      <c r="C65" s="60" t="s">
        <v>36</v>
      </c>
      <c r="D65" s="14" t="s">
        <v>34</v>
      </c>
      <c r="E65" s="15">
        <v>6</v>
      </c>
      <c r="F65" s="41">
        <v>23</v>
      </c>
      <c r="H65" s="14" t="s">
        <v>207</v>
      </c>
      <c r="I65" s="57">
        <v>0.35416666666666669</v>
      </c>
      <c r="J65" s="58">
        <v>0.40277777777777773</v>
      </c>
      <c r="L65" s="21">
        <v>9</v>
      </c>
      <c r="M65" s="47" t="s">
        <v>17</v>
      </c>
      <c r="N65" s="26">
        <v>95</v>
      </c>
      <c r="O65" s="123"/>
    </row>
    <row r="66" spans="1:15" s="22" customFormat="1" ht="41.4" customHeight="1" x14ac:dyDescent="0.3">
      <c r="A66" s="40"/>
      <c r="B66" s="42" t="s">
        <v>26</v>
      </c>
      <c r="C66" s="148" t="s">
        <v>285</v>
      </c>
      <c r="D66" s="149"/>
      <c r="E66" s="150"/>
      <c r="F66" s="130" t="s">
        <v>286</v>
      </c>
      <c r="G66" s="131"/>
      <c r="H66" s="131"/>
      <c r="I66" s="131"/>
      <c r="J66" s="131"/>
      <c r="K66" s="131"/>
      <c r="L66" s="131"/>
      <c r="M66" s="132"/>
      <c r="N66" s="27">
        <f>SUM(N55:N65)</f>
        <v>775</v>
      </c>
      <c r="O66" s="123"/>
    </row>
    <row r="67" spans="1:15" ht="60" customHeight="1" x14ac:dyDescent="0.3">
      <c r="A67" s="3" t="s">
        <v>1</v>
      </c>
      <c r="B67" s="2" t="s">
        <v>3</v>
      </c>
      <c r="C67" s="3" t="s">
        <v>4</v>
      </c>
      <c r="D67" s="4" t="s">
        <v>74</v>
      </c>
      <c r="E67" s="5" t="s">
        <v>6</v>
      </c>
      <c r="F67" s="6" t="s">
        <v>7</v>
      </c>
      <c r="G67" s="3" t="s">
        <v>8</v>
      </c>
      <c r="H67" s="6" t="s">
        <v>9</v>
      </c>
      <c r="I67" s="7" t="s">
        <v>10</v>
      </c>
      <c r="J67" s="6" t="s">
        <v>11</v>
      </c>
      <c r="K67" s="6" t="s">
        <v>12</v>
      </c>
      <c r="L67" s="8" t="s">
        <v>13</v>
      </c>
      <c r="M67" s="46" t="s">
        <v>14</v>
      </c>
      <c r="N67" s="9" t="s">
        <v>263</v>
      </c>
      <c r="O67" s="122" t="s">
        <v>300</v>
      </c>
    </row>
    <row r="68" spans="1:15" s="22" customFormat="1" ht="41.4" customHeight="1" x14ac:dyDescent="0.3">
      <c r="A68" s="40">
        <v>57</v>
      </c>
      <c r="B68" s="43" t="s">
        <v>277</v>
      </c>
      <c r="C68" s="13" t="s">
        <v>146</v>
      </c>
      <c r="D68" s="14" t="s">
        <v>41</v>
      </c>
      <c r="E68" s="15">
        <v>5.5</v>
      </c>
      <c r="F68" s="41">
        <v>19</v>
      </c>
      <c r="H68" s="11" t="s">
        <v>206</v>
      </c>
      <c r="I68" s="16">
        <v>0.35416666666666669</v>
      </c>
      <c r="J68" s="17">
        <v>0.40277777777777773</v>
      </c>
      <c r="L68" s="21">
        <v>9</v>
      </c>
      <c r="M68" s="47" t="s">
        <v>17</v>
      </c>
      <c r="N68" s="26">
        <v>65</v>
      </c>
      <c r="O68" s="123"/>
    </row>
    <row r="69" spans="1:15" s="22" customFormat="1" ht="41.4" customHeight="1" x14ac:dyDescent="0.3">
      <c r="A69" s="40">
        <v>58</v>
      </c>
      <c r="B69" s="43" t="s">
        <v>277</v>
      </c>
      <c r="C69" s="13" t="s">
        <v>146</v>
      </c>
      <c r="D69" s="14" t="s">
        <v>41</v>
      </c>
      <c r="E69" s="15">
        <v>5.5</v>
      </c>
      <c r="F69" s="41">
        <v>19</v>
      </c>
      <c r="H69" s="11" t="s">
        <v>206</v>
      </c>
      <c r="I69" s="16">
        <v>0.35416666666666669</v>
      </c>
      <c r="J69" s="17">
        <v>0.40277777777777773</v>
      </c>
      <c r="L69" s="21">
        <v>10</v>
      </c>
      <c r="M69" s="47" t="s">
        <v>18</v>
      </c>
      <c r="N69" s="26">
        <v>65</v>
      </c>
      <c r="O69" s="123"/>
    </row>
    <row r="70" spans="1:15" s="22" customFormat="1" ht="41.4" customHeight="1" x14ac:dyDescent="0.3">
      <c r="A70" s="40">
        <v>59</v>
      </c>
      <c r="B70" s="43" t="s">
        <v>277</v>
      </c>
      <c r="C70" s="13" t="s">
        <v>147</v>
      </c>
      <c r="D70" s="14" t="s">
        <v>42</v>
      </c>
      <c r="E70" s="15">
        <v>6.1</v>
      </c>
      <c r="F70" s="41">
        <v>19</v>
      </c>
      <c r="H70" s="11" t="s">
        <v>206</v>
      </c>
      <c r="I70" s="16">
        <v>0.35416666666666669</v>
      </c>
      <c r="J70" s="17">
        <v>0.40277777777777773</v>
      </c>
      <c r="L70" s="21">
        <v>11</v>
      </c>
      <c r="M70" s="47" t="s">
        <v>20</v>
      </c>
      <c r="N70" s="26">
        <v>65</v>
      </c>
      <c r="O70" s="123"/>
    </row>
    <row r="71" spans="1:15" s="22" customFormat="1" ht="41.4" customHeight="1" x14ac:dyDescent="0.3">
      <c r="A71" s="40">
        <v>60</v>
      </c>
      <c r="B71" s="43" t="s">
        <v>277</v>
      </c>
      <c r="C71" s="13" t="s">
        <v>147</v>
      </c>
      <c r="D71" s="14" t="s">
        <v>43</v>
      </c>
      <c r="E71" s="15">
        <v>6.1</v>
      </c>
      <c r="F71" s="41">
        <v>18</v>
      </c>
      <c r="H71" s="11" t="s">
        <v>206</v>
      </c>
      <c r="I71" s="16">
        <v>0.35416666666666669</v>
      </c>
      <c r="J71" s="17">
        <v>0.40277777777777773</v>
      </c>
      <c r="L71" s="21">
        <v>10</v>
      </c>
      <c r="M71" s="47" t="s">
        <v>21</v>
      </c>
      <c r="N71" s="26">
        <v>65</v>
      </c>
      <c r="O71" s="123"/>
    </row>
    <row r="72" spans="1:15" s="22" customFormat="1" ht="41.4" customHeight="1" x14ac:dyDescent="0.3">
      <c r="A72" s="40">
        <v>61</v>
      </c>
      <c r="B72" s="43" t="s">
        <v>277</v>
      </c>
      <c r="C72" s="13" t="s">
        <v>148</v>
      </c>
      <c r="D72" s="14" t="s">
        <v>38</v>
      </c>
      <c r="E72" s="15">
        <v>3</v>
      </c>
      <c r="F72" s="41">
        <v>25</v>
      </c>
      <c r="H72" s="14" t="s">
        <v>207</v>
      </c>
      <c r="I72" s="16">
        <v>0.40625</v>
      </c>
      <c r="J72" s="17">
        <v>0.47569444444444442</v>
      </c>
      <c r="L72" s="21">
        <v>10</v>
      </c>
      <c r="M72" s="47" t="s">
        <v>21</v>
      </c>
      <c r="N72" s="26">
        <v>95</v>
      </c>
      <c r="O72" s="123"/>
    </row>
    <row r="73" spans="1:15" s="22" customFormat="1" ht="41.4" customHeight="1" x14ac:dyDescent="0.3">
      <c r="A73" s="40">
        <v>62</v>
      </c>
      <c r="B73" s="43" t="s">
        <v>277</v>
      </c>
      <c r="C73" s="13" t="s">
        <v>148</v>
      </c>
      <c r="D73" s="14" t="s">
        <v>39</v>
      </c>
      <c r="E73" s="15">
        <v>3</v>
      </c>
      <c r="F73" s="41">
        <v>24</v>
      </c>
      <c r="H73" s="14" t="s">
        <v>207</v>
      </c>
      <c r="I73" s="16">
        <v>0.40625</v>
      </c>
      <c r="J73" s="17">
        <v>0.47569444444444442</v>
      </c>
      <c r="L73" s="21">
        <v>11</v>
      </c>
      <c r="M73" s="47" t="s">
        <v>19</v>
      </c>
      <c r="N73" s="26">
        <v>95</v>
      </c>
      <c r="O73" s="123"/>
    </row>
    <row r="74" spans="1:15" s="22" customFormat="1" ht="41.4" customHeight="1" x14ac:dyDescent="0.3">
      <c r="A74" s="40">
        <v>63</v>
      </c>
      <c r="B74" s="43" t="s">
        <v>277</v>
      </c>
      <c r="C74" s="13" t="s">
        <v>127</v>
      </c>
      <c r="D74" s="14" t="s">
        <v>37</v>
      </c>
      <c r="E74" s="15">
        <v>2.2999999999999998</v>
      </c>
      <c r="F74" s="41">
        <v>21</v>
      </c>
      <c r="H74" s="14" t="s">
        <v>207</v>
      </c>
      <c r="I74" s="16">
        <v>0.40625</v>
      </c>
      <c r="J74" s="17">
        <v>0.47569444444444442</v>
      </c>
      <c r="L74" s="21">
        <v>9</v>
      </c>
      <c r="M74" s="47" t="s">
        <v>17</v>
      </c>
      <c r="N74" s="26">
        <v>95</v>
      </c>
      <c r="O74" s="123"/>
    </row>
    <row r="75" spans="1:15" s="22" customFormat="1" ht="41.4" customHeight="1" x14ac:dyDescent="0.3">
      <c r="A75" s="40">
        <v>64</v>
      </c>
      <c r="B75" s="43" t="s">
        <v>277</v>
      </c>
      <c r="C75" s="13" t="s">
        <v>127</v>
      </c>
      <c r="D75" s="14" t="s">
        <v>37</v>
      </c>
      <c r="E75" s="15">
        <v>2.2999999999999998</v>
      </c>
      <c r="F75" s="41">
        <v>21</v>
      </c>
      <c r="H75" s="14" t="s">
        <v>207</v>
      </c>
      <c r="I75" s="16">
        <v>0.40625</v>
      </c>
      <c r="J75" s="17">
        <v>0.47569444444444442</v>
      </c>
      <c r="L75" s="21">
        <v>10</v>
      </c>
      <c r="M75" s="47" t="s">
        <v>18</v>
      </c>
      <c r="N75" s="26">
        <v>95</v>
      </c>
      <c r="O75" s="123"/>
    </row>
    <row r="76" spans="1:15" s="22" customFormat="1" ht="41.4" customHeight="1" x14ac:dyDescent="0.3">
      <c r="A76" s="40">
        <v>65</v>
      </c>
      <c r="B76" s="43" t="s">
        <v>277</v>
      </c>
      <c r="C76" s="12" t="s">
        <v>44</v>
      </c>
      <c r="D76" s="11" t="s">
        <v>45</v>
      </c>
      <c r="E76" s="15">
        <v>2.2999999999999998</v>
      </c>
      <c r="F76" s="41">
        <v>16</v>
      </c>
      <c r="H76" s="11" t="s">
        <v>206</v>
      </c>
      <c r="I76" s="16">
        <v>0.40625</v>
      </c>
      <c r="J76" s="17">
        <v>0.47569444444444442</v>
      </c>
      <c r="L76" s="21">
        <v>11</v>
      </c>
      <c r="M76" s="47" t="s">
        <v>20</v>
      </c>
      <c r="N76" s="26">
        <v>65</v>
      </c>
      <c r="O76" s="123"/>
    </row>
    <row r="77" spans="1:15" s="22" customFormat="1" ht="41.4" customHeight="1" x14ac:dyDescent="0.3">
      <c r="A77" s="40">
        <v>66</v>
      </c>
      <c r="B77" s="43" t="s">
        <v>277</v>
      </c>
      <c r="C77" s="12" t="s">
        <v>221</v>
      </c>
      <c r="D77" s="11" t="s">
        <v>40</v>
      </c>
      <c r="E77" s="15">
        <v>6.4</v>
      </c>
      <c r="F77" s="41">
        <v>19</v>
      </c>
      <c r="H77" s="11" t="s">
        <v>206</v>
      </c>
      <c r="I77" s="16">
        <v>0.40625</v>
      </c>
      <c r="J77" s="17">
        <v>0.47569444444444442</v>
      </c>
      <c r="L77" s="21">
        <v>11</v>
      </c>
      <c r="M77" s="47" t="s">
        <v>20</v>
      </c>
      <c r="N77" s="26">
        <v>65</v>
      </c>
      <c r="O77" s="123"/>
    </row>
    <row r="78" spans="1:15" s="22" customFormat="1" ht="41.4" customHeight="1" x14ac:dyDescent="0.3">
      <c r="A78" s="40">
        <v>67</v>
      </c>
      <c r="B78" s="43" t="s">
        <v>277</v>
      </c>
      <c r="C78" s="13" t="s">
        <v>149</v>
      </c>
      <c r="D78" s="14" t="s">
        <v>166</v>
      </c>
      <c r="E78" s="15">
        <v>1.5</v>
      </c>
      <c r="F78" s="41">
        <v>26</v>
      </c>
      <c r="H78" s="14" t="s">
        <v>207</v>
      </c>
      <c r="I78" s="16">
        <v>0.35416666666666669</v>
      </c>
      <c r="J78" s="17">
        <v>0.40277777777777773</v>
      </c>
      <c r="L78" s="21">
        <v>11</v>
      </c>
      <c r="M78" s="47" t="s">
        <v>19</v>
      </c>
      <c r="N78" s="26">
        <v>95</v>
      </c>
      <c r="O78" s="123"/>
    </row>
    <row r="79" spans="1:15" s="22" customFormat="1" ht="41.4" customHeight="1" x14ac:dyDescent="0.3">
      <c r="A79" s="40">
        <v>68</v>
      </c>
      <c r="B79" s="43" t="s">
        <v>277</v>
      </c>
      <c r="C79" s="12" t="s">
        <v>46</v>
      </c>
      <c r="D79" s="14" t="s">
        <v>47</v>
      </c>
      <c r="E79" s="15">
        <v>6</v>
      </c>
      <c r="F79" s="41">
        <v>10</v>
      </c>
      <c r="H79" s="11" t="s">
        <v>206</v>
      </c>
      <c r="I79" s="16">
        <v>0.47916666666666669</v>
      </c>
      <c r="J79" s="17">
        <v>0.54166666666666663</v>
      </c>
      <c r="L79" s="21">
        <v>11</v>
      </c>
      <c r="M79" s="47" t="s">
        <v>19</v>
      </c>
      <c r="N79" s="26">
        <v>65</v>
      </c>
      <c r="O79" s="123"/>
    </row>
    <row r="80" spans="1:15" s="22" customFormat="1" ht="41.4" customHeight="1" x14ac:dyDescent="0.3">
      <c r="A80" s="40">
        <v>69</v>
      </c>
      <c r="B80" s="43" t="s">
        <v>277</v>
      </c>
      <c r="C80" s="13" t="s">
        <v>150</v>
      </c>
      <c r="D80" s="14" t="s">
        <v>167</v>
      </c>
      <c r="E80" s="15">
        <v>4</v>
      </c>
      <c r="F80" s="41">
        <v>22</v>
      </c>
      <c r="H80" s="14" t="s">
        <v>207</v>
      </c>
      <c r="I80" s="16">
        <v>0.47916666666666669</v>
      </c>
      <c r="J80" s="17">
        <v>0.54166666666666663</v>
      </c>
      <c r="L80" s="21">
        <v>9</v>
      </c>
      <c r="M80" s="47" t="s">
        <v>17</v>
      </c>
      <c r="N80" s="26">
        <v>95</v>
      </c>
      <c r="O80" s="123"/>
    </row>
    <row r="81" spans="1:15" s="22" customFormat="1" ht="41.4" customHeight="1" x14ac:dyDescent="0.3">
      <c r="A81" s="40">
        <v>70</v>
      </c>
      <c r="B81" s="43" t="s">
        <v>277</v>
      </c>
      <c r="C81" s="13" t="s">
        <v>150</v>
      </c>
      <c r="D81" s="14" t="s">
        <v>167</v>
      </c>
      <c r="E81" s="15">
        <v>4</v>
      </c>
      <c r="F81" s="41">
        <v>21</v>
      </c>
      <c r="H81" s="14" t="s">
        <v>207</v>
      </c>
      <c r="I81" s="16">
        <v>0.47916666666666669</v>
      </c>
      <c r="J81" s="17">
        <v>0.54166666666666663</v>
      </c>
      <c r="L81" s="21">
        <v>10</v>
      </c>
      <c r="M81" s="47" t="s">
        <v>18</v>
      </c>
      <c r="N81" s="26">
        <v>95</v>
      </c>
      <c r="O81" s="123"/>
    </row>
    <row r="82" spans="1:15" s="22" customFormat="1" ht="41.4" customHeight="1" x14ac:dyDescent="0.3">
      <c r="A82" s="40">
        <v>71</v>
      </c>
      <c r="B82" s="43" t="s">
        <v>277</v>
      </c>
      <c r="C82" s="13" t="s">
        <v>150</v>
      </c>
      <c r="D82" s="14" t="s">
        <v>167</v>
      </c>
      <c r="E82" s="15">
        <v>4</v>
      </c>
      <c r="F82" s="41">
        <v>21</v>
      </c>
      <c r="H82" s="14" t="s">
        <v>207</v>
      </c>
      <c r="I82" s="16">
        <v>0.47916666666666669</v>
      </c>
      <c r="J82" s="17">
        <v>0.54166666666666663</v>
      </c>
      <c r="L82" s="21">
        <v>11</v>
      </c>
      <c r="M82" s="47" t="s">
        <v>20</v>
      </c>
      <c r="N82" s="26">
        <v>95</v>
      </c>
      <c r="O82" s="123"/>
    </row>
    <row r="83" spans="1:15" s="22" customFormat="1" ht="41.4" customHeight="1" x14ac:dyDescent="0.3">
      <c r="A83" s="40">
        <v>72</v>
      </c>
      <c r="B83" s="43" t="s">
        <v>277</v>
      </c>
      <c r="C83" s="13" t="s">
        <v>151</v>
      </c>
      <c r="D83" s="14" t="s">
        <v>168</v>
      </c>
      <c r="E83" s="15">
        <v>4</v>
      </c>
      <c r="F83" s="41">
        <v>22</v>
      </c>
      <c r="H83" s="14" t="s">
        <v>207</v>
      </c>
      <c r="I83" s="16">
        <v>0.47916666666666669</v>
      </c>
      <c r="J83" s="17">
        <v>0.54166666666666663</v>
      </c>
      <c r="L83" s="21">
        <v>10</v>
      </c>
      <c r="M83" s="47" t="s">
        <v>21</v>
      </c>
      <c r="N83" s="26">
        <v>95</v>
      </c>
      <c r="O83" s="123"/>
    </row>
    <row r="84" spans="1:15" s="22" customFormat="1" ht="41.4" customHeight="1" x14ac:dyDescent="0.3">
      <c r="A84" s="40"/>
      <c r="B84" s="44" t="s">
        <v>277</v>
      </c>
      <c r="C84" s="148" t="s">
        <v>287</v>
      </c>
      <c r="D84" s="149"/>
      <c r="E84" s="150"/>
      <c r="F84" s="130" t="s">
        <v>288</v>
      </c>
      <c r="G84" s="131"/>
      <c r="H84" s="131"/>
      <c r="I84" s="131"/>
      <c r="J84" s="131"/>
      <c r="K84" s="131"/>
      <c r="L84" s="131"/>
      <c r="M84" s="132"/>
      <c r="N84" s="27">
        <f>SUM(N68:N83)</f>
        <v>1310</v>
      </c>
      <c r="O84" s="123"/>
    </row>
    <row r="85" spans="1:15" ht="69" x14ac:dyDescent="0.3">
      <c r="A85" s="3" t="s">
        <v>1</v>
      </c>
      <c r="B85" s="2" t="s">
        <v>3</v>
      </c>
      <c r="C85" s="3" t="s">
        <v>4</v>
      </c>
      <c r="D85" s="4" t="s">
        <v>73</v>
      </c>
      <c r="E85" s="5" t="s">
        <v>6</v>
      </c>
      <c r="F85" s="6" t="s">
        <v>7</v>
      </c>
      <c r="G85" s="3" t="s">
        <v>8</v>
      </c>
      <c r="H85" s="6" t="s">
        <v>9</v>
      </c>
      <c r="I85" s="7" t="s">
        <v>10</v>
      </c>
      <c r="J85" s="6" t="s">
        <v>11</v>
      </c>
      <c r="K85" s="6" t="s">
        <v>12</v>
      </c>
      <c r="L85" s="8" t="s">
        <v>13</v>
      </c>
      <c r="M85" s="46" t="s">
        <v>14</v>
      </c>
      <c r="N85" s="9" t="s">
        <v>263</v>
      </c>
      <c r="O85" s="122" t="s">
        <v>300</v>
      </c>
    </row>
    <row r="86" spans="1:15" s="22" customFormat="1" ht="41.4" customHeight="1" x14ac:dyDescent="0.3">
      <c r="A86" s="40">
        <v>73</v>
      </c>
      <c r="B86" s="61" t="s">
        <v>27</v>
      </c>
      <c r="C86" s="13" t="s">
        <v>224</v>
      </c>
      <c r="D86" s="62" t="s">
        <v>222</v>
      </c>
      <c r="E86" s="39">
        <v>10</v>
      </c>
      <c r="F86" s="12">
        <v>14</v>
      </c>
      <c r="H86" s="11" t="s">
        <v>206</v>
      </c>
      <c r="I86" s="16">
        <v>0.40625</v>
      </c>
      <c r="J86" s="17">
        <v>0.47569444444444398</v>
      </c>
      <c r="L86" s="21">
        <v>10</v>
      </c>
      <c r="M86" s="48" t="s">
        <v>21</v>
      </c>
      <c r="N86" s="26">
        <v>65</v>
      </c>
      <c r="O86" s="123"/>
    </row>
    <row r="87" spans="1:15" s="22" customFormat="1" ht="41.4" customHeight="1" x14ac:dyDescent="0.3">
      <c r="A87" s="40">
        <v>74</v>
      </c>
      <c r="B87" s="61" t="s">
        <v>27</v>
      </c>
      <c r="C87" s="13" t="s">
        <v>224</v>
      </c>
      <c r="D87" s="62" t="s">
        <v>222</v>
      </c>
      <c r="E87" s="39">
        <v>10</v>
      </c>
      <c r="F87" s="12">
        <v>14</v>
      </c>
      <c r="H87" s="11" t="s">
        <v>206</v>
      </c>
      <c r="I87" s="16">
        <v>0.40625</v>
      </c>
      <c r="J87" s="17">
        <v>0.47569444444444398</v>
      </c>
      <c r="L87" s="21">
        <v>11</v>
      </c>
      <c r="M87" s="48" t="s">
        <v>19</v>
      </c>
      <c r="N87" s="26">
        <v>65</v>
      </c>
      <c r="O87" s="123"/>
    </row>
    <row r="88" spans="1:15" s="22" customFormat="1" ht="41.4" customHeight="1" x14ac:dyDescent="0.3">
      <c r="A88" s="40">
        <v>75</v>
      </c>
      <c r="B88" s="61" t="s">
        <v>27</v>
      </c>
      <c r="C88" s="59" t="s">
        <v>225</v>
      </c>
      <c r="D88" s="62" t="s">
        <v>223</v>
      </c>
      <c r="E88" s="39">
        <v>9</v>
      </c>
      <c r="F88" s="12">
        <v>15</v>
      </c>
      <c r="H88" s="11" t="s">
        <v>206</v>
      </c>
      <c r="I88" s="16">
        <v>0.40625</v>
      </c>
      <c r="J88" s="17">
        <v>0.47569444444444398</v>
      </c>
      <c r="L88" s="21">
        <v>9</v>
      </c>
      <c r="M88" s="48" t="s">
        <v>17</v>
      </c>
      <c r="N88" s="26">
        <v>65</v>
      </c>
      <c r="O88" s="123"/>
    </row>
    <row r="89" spans="1:15" s="22" customFormat="1" ht="41.4" customHeight="1" x14ac:dyDescent="0.3">
      <c r="A89" s="40">
        <v>76</v>
      </c>
      <c r="B89" s="61" t="s">
        <v>27</v>
      </c>
      <c r="C89" s="59" t="s">
        <v>225</v>
      </c>
      <c r="D89" s="62" t="s">
        <v>223</v>
      </c>
      <c r="E89" s="39">
        <v>9</v>
      </c>
      <c r="F89" s="12">
        <v>16</v>
      </c>
      <c r="H89" s="11" t="s">
        <v>206</v>
      </c>
      <c r="I89" s="16">
        <v>0.40625</v>
      </c>
      <c r="J89" s="17">
        <v>0.47569444444444398</v>
      </c>
      <c r="L89" s="21">
        <v>10</v>
      </c>
      <c r="M89" s="48" t="s">
        <v>18</v>
      </c>
      <c r="N89" s="26">
        <v>65</v>
      </c>
      <c r="O89" s="123"/>
    </row>
    <row r="90" spans="1:15" s="22" customFormat="1" ht="41.4" customHeight="1" x14ac:dyDescent="0.3">
      <c r="A90" s="40">
        <v>77</v>
      </c>
      <c r="B90" s="61" t="s">
        <v>27</v>
      </c>
      <c r="C90" s="13" t="s">
        <v>226</v>
      </c>
      <c r="D90" s="62" t="s">
        <v>227</v>
      </c>
      <c r="E90" s="39">
        <v>7</v>
      </c>
      <c r="F90" s="12">
        <v>25</v>
      </c>
      <c r="H90" s="14" t="s">
        <v>207</v>
      </c>
      <c r="I90" s="16">
        <v>0.40625</v>
      </c>
      <c r="J90" s="17">
        <v>0.47569444444444398</v>
      </c>
      <c r="L90" s="21">
        <v>11</v>
      </c>
      <c r="M90" s="48" t="s">
        <v>20</v>
      </c>
      <c r="N90" s="26">
        <v>95</v>
      </c>
      <c r="O90" s="123"/>
    </row>
    <row r="91" spans="1:15" s="22" customFormat="1" ht="41.4" customHeight="1" x14ac:dyDescent="0.3">
      <c r="A91" s="40">
        <v>78</v>
      </c>
      <c r="B91" s="61" t="s">
        <v>27</v>
      </c>
      <c r="C91" s="13" t="s">
        <v>228</v>
      </c>
      <c r="D91" s="62" t="s">
        <v>229</v>
      </c>
      <c r="E91" s="39">
        <v>7.6</v>
      </c>
      <c r="F91" s="12">
        <v>16</v>
      </c>
      <c r="H91" s="11" t="s">
        <v>206</v>
      </c>
      <c r="I91" s="16">
        <v>0.40625</v>
      </c>
      <c r="J91" s="17">
        <v>0.47569444444444398</v>
      </c>
      <c r="L91" s="21">
        <v>9</v>
      </c>
      <c r="M91" s="48" t="s">
        <v>17</v>
      </c>
      <c r="N91" s="26">
        <v>65</v>
      </c>
      <c r="O91" s="123"/>
    </row>
    <row r="92" spans="1:15" s="22" customFormat="1" ht="41.4" customHeight="1" x14ac:dyDescent="0.3">
      <c r="A92" s="40">
        <v>79</v>
      </c>
      <c r="B92" s="61" t="s">
        <v>27</v>
      </c>
      <c r="C92" s="13" t="s">
        <v>228</v>
      </c>
      <c r="D92" s="62" t="s">
        <v>229</v>
      </c>
      <c r="E92" s="39">
        <v>7.6</v>
      </c>
      <c r="F92" s="12">
        <v>17</v>
      </c>
      <c r="H92" s="11" t="s">
        <v>206</v>
      </c>
      <c r="I92" s="16">
        <v>0.47916666666666669</v>
      </c>
      <c r="J92" s="17">
        <v>0.54166666666666663</v>
      </c>
      <c r="L92" s="21">
        <v>11</v>
      </c>
      <c r="M92" s="48" t="s">
        <v>20</v>
      </c>
      <c r="N92" s="26">
        <v>65</v>
      </c>
      <c r="O92" s="123"/>
    </row>
    <row r="93" spans="1:15" s="22" customFormat="1" ht="41.4" customHeight="1" x14ac:dyDescent="0.3">
      <c r="A93" s="40">
        <v>80</v>
      </c>
      <c r="B93" s="61" t="s">
        <v>27</v>
      </c>
      <c r="C93" s="12" t="s">
        <v>230</v>
      </c>
      <c r="D93" s="62" t="s">
        <v>231</v>
      </c>
      <c r="E93" s="39">
        <v>7.8</v>
      </c>
      <c r="F93" s="12">
        <v>19</v>
      </c>
      <c r="H93" s="11" t="s">
        <v>206</v>
      </c>
      <c r="I93" s="16">
        <v>0.40625</v>
      </c>
      <c r="J93" s="17">
        <v>0.47569444444444398</v>
      </c>
      <c r="L93" s="21">
        <v>10</v>
      </c>
      <c r="M93" s="48" t="s">
        <v>21</v>
      </c>
      <c r="N93" s="26">
        <v>65</v>
      </c>
      <c r="O93" s="123"/>
    </row>
    <row r="94" spans="1:15" s="22" customFormat="1" ht="41.4" customHeight="1" x14ac:dyDescent="0.3">
      <c r="A94" s="40">
        <v>81</v>
      </c>
      <c r="B94" s="61" t="s">
        <v>27</v>
      </c>
      <c r="C94" s="12" t="s">
        <v>230</v>
      </c>
      <c r="D94" s="62" t="s">
        <v>232</v>
      </c>
      <c r="E94" s="39">
        <v>7.8</v>
      </c>
      <c r="F94" s="12">
        <v>17</v>
      </c>
      <c r="H94" s="11" t="s">
        <v>206</v>
      </c>
      <c r="I94" s="16">
        <v>0.40625</v>
      </c>
      <c r="J94" s="17">
        <v>0.47569444444444398</v>
      </c>
      <c r="L94" s="21">
        <v>11</v>
      </c>
      <c r="M94" s="48" t="s">
        <v>19</v>
      </c>
      <c r="N94" s="26">
        <v>65</v>
      </c>
      <c r="O94" s="123"/>
    </row>
    <row r="95" spans="1:15" s="22" customFormat="1" ht="41.4" customHeight="1" x14ac:dyDescent="0.3">
      <c r="A95" s="40">
        <v>82</v>
      </c>
      <c r="B95" s="61" t="s">
        <v>27</v>
      </c>
      <c r="C95" s="13" t="s">
        <v>233</v>
      </c>
      <c r="D95" s="62" t="s">
        <v>234</v>
      </c>
      <c r="E95" s="39">
        <v>8</v>
      </c>
      <c r="F95" s="12">
        <v>24</v>
      </c>
      <c r="H95" s="14" t="s">
        <v>207</v>
      </c>
      <c r="I95" s="16">
        <v>0.47916666666666669</v>
      </c>
      <c r="J95" s="17">
        <v>0.54166666666666663</v>
      </c>
      <c r="L95" s="21">
        <v>9</v>
      </c>
      <c r="M95" s="48" t="s">
        <v>17</v>
      </c>
      <c r="N95" s="26">
        <v>95</v>
      </c>
      <c r="O95" s="123"/>
    </row>
    <row r="96" spans="1:15" s="22" customFormat="1" ht="41.4" customHeight="1" x14ac:dyDescent="0.3">
      <c r="A96" s="40">
        <v>83</v>
      </c>
      <c r="B96" s="61" t="s">
        <v>27</v>
      </c>
      <c r="C96" s="13" t="s">
        <v>152</v>
      </c>
      <c r="D96" s="62" t="s">
        <v>234</v>
      </c>
      <c r="E96" s="39">
        <v>8</v>
      </c>
      <c r="F96" s="12">
        <v>24</v>
      </c>
      <c r="H96" s="14" t="s">
        <v>207</v>
      </c>
      <c r="I96" s="16">
        <v>0.47916666666666669</v>
      </c>
      <c r="J96" s="17">
        <v>0.54166666666666663</v>
      </c>
      <c r="L96" s="21">
        <v>10</v>
      </c>
      <c r="M96" s="48" t="s">
        <v>18</v>
      </c>
      <c r="N96" s="26">
        <v>95</v>
      </c>
      <c r="O96" s="123"/>
    </row>
    <row r="97" spans="1:15" s="22" customFormat="1" ht="41.4" customHeight="1" x14ac:dyDescent="0.3">
      <c r="A97" s="40">
        <v>84</v>
      </c>
      <c r="B97" s="61" t="s">
        <v>27</v>
      </c>
      <c r="C97" s="13" t="s">
        <v>153</v>
      </c>
      <c r="D97" s="62" t="s">
        <v>235</v>
      </c>
      <c r="E97" s="39">
        <v>7</v>
      </c>
      <c r="F97" s="12">
        <v>23</v>
      </c>
      <c r="H97" s="14" t="s">
        <v>207</v>
      </c>
      <c r="I97" s="16">
        <v>0.47916666666666669</v>
      </c>
      <c r="J97" s="17">
        <v>0.54166666666666663</v>
      </c>
      <c r="L97" s="21">
        <v>10</v>
      </c>
      <c r="M97" s="48" t="s">
        <v>21</v>
      </c>
      <c r="N97" s="26">
        <v>95</v>
      </c>
      <c r="O97" s="123"/>
    </row>
    <row r="98" spans="1:15" s="22" customFormat="1" ht="41.4" customHeight="1" x14ac:dyDescent="0.3">
      <c r="A98" s="40">
        <v>85</v>
      </c>
      <c r="B98" s="61" t="s">
        <v>27</v>
      </c>
      <c r="C98" s="13" t="s">
        <v>154</v>
      </c>
      <c r="D98" s="62" t="s">
        <v>235</v>
      </c>
      <c r="E98" s="39">
        <v>7</v>
      </c>
      <c r="F98" s="12">
        <v>21</v>
      </c>
      <c r="H98" s="14" t="s">
        <v>207</v>
      </c>
      <c r="I98" s="16">
        <v>0.47916666666666669</v>
      </c>
      <c r="J98" s="17">
        <v>0.54166666666666663</v>
      </c>
      <c r="L98" s="21">
        <v>11</v>
      </c>
      <c r="M98" s="48" t="s">
        <v>19</v>
      </c>
      <c r="N98" s="26">
        <v>95</v>
      </c>
      <c r="O98" s="123"/>
    </row>
    <row r="99" spans="1:15" s="22" customFormat="1" ht="41.4" customHeight="1" x14ac:dyDescent="0.3">
      <c r="A99" s="40">
        <v>86</v>
      </c>
      <c r="B99" s="61" t="s">
        <v>27</v>
      </c>
      <c r="C99" s="13" t="s">
        <v>69</v>
      </c>
      <c r="D99" s="62" t="s">
        <v>236</v>
      </c>
      <c r="E99" s="39">
        <v>8.8000000000000007</v>
      </c>
      <c r="F99" s="12">
        <v>17</v>
      </c>
      <c r="H99" s="11" t="s">
        <v>206</v>
      </c>
      <c r="I99" s="16">
        <v>0.47916666666666669</v>
      </c>
      <c r="J99" s="17">
        <v>0.54166666666666663</v>
      </c>
      <c r="L99" s="21">
        <v>11</v>
      </c>
      <c r="M99" s="48" t="s">
        <v>20</v>
      </c>
      <c r="N99" s="26">
        <v>65</v>
      </c>
      <c r="O99" s="123"/>
    </row>
    <row r="100" spans="1:15" s="22" customFormat="1" ht="41.4" customHeight="1" x14ac:dyDescent="0.3">
      <c r="A100" s="40"/>
      <c r="B100" s="63" t="s">
        <v>27</v>
      </c>
      <c r="C100" s="148" t="s">
        <v>290</v>
      </c>
      <c r="D100" s="149"/>
      <c r="E100" s="150"/>
      <c r="F100" s="130" t="s">
        <v>289</v>
      </c>
      <c r="G100" s="131"/>
      <c r="H100" s="131"/>
      <c r="I100" s="131"/>
      <c r="J100" s="131"/>
      <c r="K100" s="131"/>
      <c r="L100" s="131"/>
      <c r="M100" s="132"/>
      <c r="N100" s="27">
        <f>SUM(N86:N99)</f>
        <v>1060</v>
      </c>
      <c r="O100" s="123"/>
    </row>
    <row r="101" spans="1:15" ht="69" x14ac:dyDescent="0.3">
      <c r="A101" s="3" t="s">
        <v>1</v>
      </c>
      <c r="B101" s="2" t="s">
        <v>3</v>
      </c>
      <c r="C101" s="3" t="s">
        <v>4</v>
      </c>
      <c r="D101" s="4" t="s">
        <v>72</v>
      </c>
      <c r="E101" s="5" t="s">
        <v>6</v>
      </c>
      <c r="F101" s="6" t="s">
        <v>7</v>
      </c>
      <c r="G101" s="3" t="s">
        <v>8</v>
      </c>
      <c r="H101" s="6" t="s">
        <v>9</v>
      </c>
      <c r="I101" s="7" t="s">
        <v>10</v>
      </c>
      <c r="J101" s="6" t="s">
        <v>11</v>
      </c>
      <c r="K101" s="6" t="s">
        <v>12</v>
      </c>
      <c r="L101" s="8" t="s">
        <v>13</v>
      </c>
      <c r="M101" s="46" t="s">
        <v>14</v>
      </c>
      <c r="N101" s="9" t="s">
        <v>263</v>
      </c>
      <c r="O101" s="122" t="s">
        <v>300</v>
      </c>
    </row>
    <row r="102" spans="1:15" s="22" customFormat="1" ht="41.4" customHeight="1" x14ac:dyDescent="0.3">
      <c r="A102" s="40">
        <v>87</v>
      </c>
      <c r="B102" s="61" t="s">
        <v>65</v>
      </c>
      <c r="C102" s="59" t="s">
        <v>48</v>
      </c>
      <c r="D102" s="62" t="s">
        <v>49</v>
      </c>
      <c r="E102" s="39">
        <v>5.3</v>
      </c>
      <c r="F102" s="37">
        <v>21</v>
      </c>
      <c r="G102" s="20"/>
      <c r="H102" s="14" t="s">
        <v>207</v>
      </c>
      <c r="I102" s="57">
        <v>0.40625</v>
      </c>
      <c r="J102" s="58">
        <v>0.47569444444444398</v>
      </c>
      <c r="K102" s="20"/>
      <c r="L102" s="21">
        <v>11</v>
      </c>
      <c r="M102" s="48" t="s">
        <v>20</v>
      </c>
      <c r="N102" s="26">
        <v>95</v>
      </c>
      <c r="O102" s="123"/>
    </row>
    <row r="103" spans="1:15" s="22" customFormat="1" ht="41.4" customHeight="1" x14ac:dyDescent="0.3">
      <c r="A103" s="40">
        <v>88</v>
      </c>
      <c r="B103" s="61" t="s">
        <v>65</v>
      </c>
      <c r="C103" s="59" t="s">
        <v>48</v>
      </c>
      <c r="D103" s="62" t="s">
        <v>49</v>
      </c>
      <c r="E103" s="39">
        <v>5.3</v>
      </c>
      <c r="F103" s="37">
        <v>21</v>
      </c>
      <c r="G103" s="20"/>
      <c r="H103" s="14" t="s">
        <v>207</v>
      </c>
      <c r="I103" s="57">
        <v>0.40625</v>
      </c>
      <c r="J103" s="58">
        <v>0.47569444444444398</v>
      </c>
      <c r="K103" s="20"/>
      <c r="L103" s="21">
        <v>10</v>
      </c>
      <c r="M103" s="48" t="s">
        <v>21</v>
      </c>
      <c r="N103" s="26">
        <v>95</v>
      </c>
      <c r="O103" s="123"/>
    </row>
    <row r="104" spans="1:15" s="22" customFormat="1" ht="41.4" customHeight="1" x14ac:dyDescent="0.3">
      <c r="A104" s="40">
        <v>89</v>
      </c>
      <c r="B104" s="61" t="s">
        <v>65</v>
      </c>
      <c r="C104" s="59" t="s">
        <v>50</v>
      </c>
      <c r="D104" s="62" t="s">
        <v>51</v>
      </c>
      <c r="E104" s="39">
        <v>2.7</v>
      </c>
      <c r="F104" s="37">
        <v>23</v>
      </c>
      <c r="G104" s="20"/>
      <c r="H104" s="14" t="s">
        <v>207</v>
      </c>
      <c r="I104" s="57">
        <v>0.35416666666666669</v>
      </c>
      <c r="J104" s="58">
        <v>0.40277777777777773</v>
      </c>
      <c r="K104" s="20"/>
      <c r="L104" s="21">
        <v>10</v>
      </c>
      <c r="M104" s="48" t="s">
        <v>18</v>
      </c>
      <c r="N104" s="26">
        <v>95</v>
      </c>
      <c r="O104" s="123"/>
    </row>
    <row r="105" spans="1:15" s="22" customFormat="1" ht="41.4" customHeight="1" x14ac:dyDescent="0.3">
      <c r="A105" s="40">
        <v>90</v>
      </c>
      <c r="B105" s="61" t="s">
        <v>65</v>
      </c>
      <c r="C105" s="59" t="s">
        <v>50</v>
      </c>
      <c r="D105" s="62" t="s">
        <v>51</v>
      </c>
      <c r="E105" s="39">
        <v>2.7</v>
      </c>
      <c r="F105" s="37">
        <v>22</v>
      </c>
      <c r="G105" s="20"/>
      <c r="H105" s="14" t="s">
        <v>207</v>
      </c>
      <c r="I105" s="57">
        <v>0.35416666666666669</v>
      </c>
      <c r="J105" s="58">
        <v>0.40277777777777773</v>
      </c>
      <c r="K105" s="20"/>
      <c r="L105" s="21">
        <v>11</v>
      </c>
      <c r="M105" s="48" t="s">
        <v>20</v>
      </c>
      <c r="N105" s="26">
        <v>95</v>
      </c>
      <c r="O105" s="123"/>
    </row>
    <row r="106" spans="1:15" s="22" customFormat="1" ht="41.4" customHeight="1" x14ac:dyDescent="0.3">
      <c r="A106" s="40">
        <v>91</v>
      </c>
      <c r="B106" s="61" t="s">
        <v>65</v>
      </c>
      <c r="C106" s="59" t="s">
        <v>52</v>
      </c>
      <c r="D106" s="62" t="s">
        <v>53</v>
      </c>
      <c r="E106" s="39">
        <v>3.5</v>
      </c>
      <c r="F106" s="37">
        <v>19</v>
      </c>
      <c r="G106" s="20"/>
      <c r="H106" s="11" t="s">
        <v>206</v>
      </c>
      <c r="I106" s="57">
        <v>0.47916666666666669</v>
      </c>
      <c r="J106" s="58">
        <v>0.54166666666666663</v>
      </c>
      <c r="K106" s="20"/>
      <c r="L106" s="21">
        <v>10</v>
      </c>
      <c r="M106" s="48" t="s">
        <v>21</v>
      </c>
      <c r="N106" s="26">
        <v>65</v>
      </c>
      <c r="O106" s="123"/>
    </row>
    <row r="107" spans="1:15" s="22" customFormat="1" ht="41.4" customHeight="1" x14ac:dyDescent="0.3">
      <c r="A107" s="40">
        <v>92</v>
      </c>
      <c r="B107" s="61" t="s">
        <v>65</v>
      </c>
      <c r="C107" s="59" t="s">
        <v>54</v>
      </c>
      <c r="D107" s="62" t="s">
        <v>55</v>
      </c>
      <c r="E107" s="39">
        <v>6.8</v>
      </c>
      <c r="F107" s="37">
        <v>18</v>
      </c>
      <c r="G107" s="20"/>
      <c r="H107" s="11" t="s">
        <v>206</v>
      </c>
      <c r="I107" s="57">
        <v>0.40625</v>
      </c>
      <c r="J107" s="58">
        <v>0.47569444444444398</v>
      </c>
      <c r="K107" s="20"/>
      <c r="L107" s="21">
        <v>11</v>
      </c>
      <c r="M107" s="48" t="s">
        <v>19</v>
      </c>
      <c r="N107" s="26">
        <v>65</v>
      </c>
      <c r="O107" s="123"/>
    </row>
    <row r="108" spans="1:15" s="22" customFormat="1" ht="41.4" customHeight="1" x14ac:dyDescent="0.3">
      <c r="A108" s="40">
        <v>93</v>
      </c>
      <c r="B108" s="61" t="s">
        <v>65</v>
      </c>
      <c r="C108" s="59" t="s">
        <v>56</v>
      </c>
      <c r="D108" s="62" t="s">
        <v>57</v>
      </c>
      <c r="E108" s="15">
        <v>11.4</v>
      </c>
      <c r="F108" s="37">
        <v>9</v>
      </c>
      <c r="G108" s="20"/>
      <c r="H108" s="11" t="s">
        <v>206</v>
      </c>
      <c r="I108" s="57">
        <v>0.40625</v>
      </c>
      <c r="J108" s="58">
        <v>0.47569444444444398</v>
      </c>
      <c r="K108" s="20"/>
      <c r="L108" s="21">
        <v>10</v>
      </c>
      <c r="M108" s="48" t="s">
        <v>18</v>
      </c>
      <c r="N108" s="26">
        <v>65</v>
      </c>
      <c r="O108" s="123"/>
    </row>
    <row r="109" spans="1:15" s="22" customFormat="1" ht="41.4" customHeight="1" x14ac:dyDescent="0.3">
      <c r="A109" s="40">
        <v>94</v>
      </c>
      <c r="B109" s="61" t="s">
        <v>65</v>
      </c>
      <c r="C109" s="12" t="s">
        <v>58</v>
      </c>
      <c r="D109" s="62" t="s">
        <v>59</v>
      </c>
      <c r="E109" s="15">
        <v>3</v>
      </c>
      <c r="F109" s="37">
        <v>20</v>
      </c>
      <c r="G109" s="20"/>
      <c r="H109" s="11" t="s">
        <v>206</v>
      </c>
      <c r="I109" s="57">
        <v>0.47916666666666669</v>
      </c>
      <c r="J109" s="58">
        <v>0.54166666666666663</v>
      </c>
      <c r="K109" s="20"/>
      <c r="L109" s="21">
        <v>10</v>
      </c>
      <c r="M109" s="48" t="s">
        <v>18</v>
      </c>
      <c r="N109" s="26">
        <v>65</v>
      </c>
      <c r="O109" s="123"/>
    </row>
    <row r="110" spans="1:15" s="22" customFormat="1" ht="41.4" customHeight="1" x14ac:dyDescent="0.3">
      <c r="A110" s="40">
        <v>95</v>
      </c>
      <c r="B110" s="61" t="s">
        <v>65</v>
      </c>
      <c r="C110" s="12" t="s">
        <v>58</v>
      </c>
      <c r="D110" s="62" t="s">
        <v>59</v>
      </c>
      <c r="E110" s="15">
        <v>3</v>
      </c>
      <c r="F110" s="37">
        <v>19</v>
      </c>
      <c r="G110" s="20"/>
      <c r="H110" s="11" t="s">
        <v>206</v>
      </c>
      <c r="I110" s="57">
        <v>0.47916666666666669</v>
      </c>
      <c r="J110" s="58">
        <v>0.54166666666666663</v>
      </c>
      <c r="K110" s="20"/>
      <c r="L110" s="21">
        <v>11</v>
      </c>
      <c r="M110" s="48" t="s">
        <v>20</v>
      </c>
      <c r="N110" s="26">
        <v>65</v>
      </c>
      <c r="O110" s="123"/>
    </row>
    <row r="111" spans="1:15" s="22" customFormat="1" ht="41.4" customHeight="1" x14ac:dyDescent="0.3">
      <c r="A111" s="40">
        <v>96</v>
      </c>
      <c r="B111" s="61" t="s">
        <v>65</v>
      </c>
      <c r="C111" s="13" t="s">
        <v>155</v>
      </c>
      <c r="D111" s="14" t="s">
        <v>169</v>
      </c>
      <c r="E111" s="15">
        <v>2.5</v>
      </c>
      <c r="F111" s="37">
        <v>21</v>
      </c>
      <c r="G111" s="20"/>
      <c r="H111" s="14" t="s">
        <v>207</v>
      </c>
      <c r="I111" s="57">
        <v>0.35416666666666669</v>
      </c>
      <c r="J111" s="58">
        <v>0.40277777777777773</v>
      </c>
      <c r="K111" s="20"/>
      <c r="L111" s="21">
        <v>10</v>
      </c>
      <c r="M111" s="48" t="s">
        <v>21</v>
      </c>
      <c r="N111" s="26">
        <v>95</v>
      </c>
      <c r="O111" s="123"/>
    </row>
    <row r="112" spans="1:15" s="22" customFormat="1" ht="41.4" customHeight="1" x14ac:dyDescent="0.3">
      <c r="A112" s="40">
        <v>97</v>
      </c>
      <c r="B112" s="61" t="s">
        <v>65</v>
      </c>
      <c r="C112" s="13" t="s">
        <v>155</v>
      </c>
      <c r="D112" s="14" t="s">
        <v>169</v>
      </c>
      <c r="E112" s="15">
        <v>2.5</v>
      </c>
      <c r="F112" s="37">
        <v>22</v>
      </c>
      <c r="G112" s="20"/>
      <c r="H112" s="14" t="s">
        <v>207</v>
      </c>
      <c r="I112" s="57">
        <v>0.35416666666666669</v>
      </c>
      <c r="J112" s="58">
        <v>0.40277777777777773</v>
      </c>
      <c r="K112" s="20"/>
      <c r="L112" s="21">
        <v>11</v>
      </c>
      <c r="M112" s="48" t="s">
        <v>19</v>
      </c>
      <c r="N112" s="26">
        <v>95</v>
      </c>
      <c r="O112" s="123"/>
    </row>
    <row r="113" spans="1:15" s="22" customFormat="1" ht="41.4" customHeight="1" x14ac:dyDescent="0.3">
      <c r="A113" s="40">
        <v>98</v>
      </c>
      <c r="B113" s="61" t="s">
        <v>65</v>
      </c>
      <c r="C113" s="13" t="s">
        <v>63</v>
      </c>
      <c r="D113" s="14" t="s">
        <v>77</v>
      </c>
      <c r="E113" s="15">
        <v>4.2</v>
      </c>
      <c r="F113" s="37">
        <v>10</v>
      </c>
      <c r="G113" s="20"/>
      <c r="H113" s="11" t="s">
        <v>206</v>
      </c>
      <c r="I113" s="57">
        <v>0.47916666666666669</v>
      </c>
      <c r="J113" s="58">
        <v>0.54166666666666663</v>
      </c>
      <c r="K113" s="20"/>
      <c r="L113" s="21">
        <v>11</v>
      </c>
      <c r="M113" s="48" t="s">
        <v>19</v>
      </c>
      <c r="N113" s="26">
        <v>65</v>
      </c>
      <c r="O113" s="123"/>
    </row>
    <row r="114" spans="1:15" ht="41.4" customHeight="1" x14ac:dyDescent="0.3">
      <c r="A114" s="23"/>
      <c r="B114" s="63" t="s">
        <v>65</v>
      </c>
      <c r="C114" s="148" t="s">
        <v>291</v>
      </c>
      <c r="D114" s="149"/>
      <c r="E114" s="150"/>
      <c r="F114" s="130" t="s">
        <v>292</v>
      </c>
      <c r="G114" s="131"/>
      <c r="H114" s="131"/>
      <c r="I114" s="131"/>
      <c r="J114" s="131"/>
      <c r="K114" s="131"/>
      <c r="L114" s="131"/>
      <c r="M114" s="132"/>
      <c r="N114" s="24">
        <f>SUM(N102:N113)</f>
        <v>960</v>
      </c>
      <c r="O114" s="124"/>
    </row>
    <row r="115" spans="1:15" ht="41.4" customHeight="1" x14ac:dyDescent="0.3">
      <c r="A115" s="151" t="s">
        <v>296</v>
      </c>
      <c r="B115" s="152"/>
      <c r="C115" s="152"/>
      <c r="D115" s="152"/>
      <c r="E115" s="152"/>
      <c r="F115" s="152"/>
      <c r="G115" s="152"/>
      <c r="H115" s="152"/>
      <c r="I115" s="152"/>
      <c r="J115" s="152"/>
      <c r="K115" s="152"/>
      <c r="L115" s="152"/>
      <c r="M115" s="152"/>
      <c r="N115" s="153"/>
      <c r="O115" s="124"/>
    </row>
    <row r="116" spans="1:15" ht="41.4" customHeight="1" x14ac:dyDescent="0.3">
      <c r="A116" s="126" t="s">
        <v>294</v>
      </c>
      <c r="B116" s="126"/>
      <c r="C116" s="126"/>
      <c r="D116" s="126"/>
      <c r="E116" s="126"/>
      <c r="F116" s="126"/>
      <c r="G116" s="126"/>
      <c r="H116" s="126"/>
      <c r="I116" s="126"/>
      <c r="J116" s="126"/>
      <c r="K116" s="126"/>
      <c r="L116" s="126"/>
      <c r="M116" s="126"/>
      <c r="N116" s="126"/>
      <c r="O116" s="23"/>
    </row>
    <row r="117" spans="1:15" ht="41.4" customHeight="1" x14ac:dyDescent="0.3">
      <c r="A117" s="126" t="s">
        <v>293</v>
      </c>
      <c r="B117" s="126"/>
      <c r="C117" s="126"/>
      <c r="D117" s="126"/>
      <c r="E117" s="126"/>
      <c r="F117" s="126"/>
      <c r="G117" s="126"/>
      <c r="H117" s="126"/>
      <c r="I117" s="126"/>
      <c r="J117" s="126"/>
      <c r="K117" s="126"/>
      <c r="L117" s="126"/>
      <c r="M117" s="126"/>
      <c r="N117" s="126"/>
    </row>
    <row r="118" spans="1:15" ht="41.4" customHeight="1" x14ac:dyDescent="0.3">
      <c r="A118" s="126" t="s">
        <v>295</v>
      </c>
      <c r="B118" s="126"/>
      <c r="C118" s="126"/>
      <c r="D118" s="126"/>
      <c r="E118" s="126"/>
      <c r="F118" s="126"/>
      <c r="G118" s="126"/>
      <c r="H118" s="126"/>
      <c r="I118" s="126"/>
      <c r="J118" s="126"/>
      <c r="K118" s="126"/>
      <c r="L118" s="126"/>
      <c r="M118" s="126"/>
      <c r="N118" s="126"/>
    </row>
  </sheetData>
  <mergeCells count="20">
    <mergeCell ref="A1:O1"/>
    <mergeCell ref="C24:E24"/>
    <mergeCell ref="F24:M24"/>
    <mergeCell ref="C53:E53"/>
    <mergeCell ref="F53:M53"/>
    <mergeCell ref="A2:O2"/>
    <mergeCell ref="A116:N116"/>
    <mergeCell ref="A117:N117"/>
    <mergeCell ref="A118:N118"/>
    <mergeCell ref="C40:E40"/>
    <mergeCell ref="F40:M40"/>
    <mergeCell ref="C66:E66"/>
    <mergeCell ref="F66:M66"/>
    <mergeCell ref="C84:E84"/>
    <mergeCell ref="F84:M84"/>
    <mergeCell ref="A115:N115"/>
    <mergeCell ref="C100:E100"/>
    <mergeCell ref="F100:M100"/>
    <mergeCell ref="C114:E114"/>
    <mergeCell ref="F114:M114"/>
  </mergeCells>
  <phoneticPr fontId="3" type="noConversion"/>
  <pageMargins left="0.23622047244094491" right="0.23622047244094491" top="0.39370078740157483" bottom="0.39370078740157483" header="0.31496062992125984" footer="0.31496062992125984"/>
  <pageSetup paperSize="9" scale="75" fitToHeight="0" orientation="landscape" horizontalDpi="4294967295" verticalDpi="4294967295" r:id="rId1"/>
  <rowBreaks count="2" manualBreakCount="2">
    <brk id="53" max="16383" man="1"/>
    <brk id="11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Α ΤΡΙΜΗΝΟ</vt:lpstr>
      <vt:lpstr>Β ΤΡΙΜΗΝΟ</vt:lpstr>
      <vt:lpstr>Γ ΤΡΙΜΗΝΟ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DIPEUSER</dc:creator>
  <cp:lastModifiedBy>user</cp:lastModifiedBy>
  <cp:lastPrinted>2024-07-25T09:41:53Z</cp:lastPrinted>
  <dcterms:created xsi:type="dcterms:W3CDTF">2015-06-05T18:19:34Z</dcterms:created>
  <dcterms:modified xsi:type="dcterms:W3CDTF">2024-07-29T07:53:58Z</dcterms:modified>
</cp:coreProperties>
</file>